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" sheetId="1" r:id="rId1"/>
  </sheets>
  <definedNames>
    <definedName name="_xlnm.Print_Titles" localSheetId="0">'4'!$1:$5</definedName>
    <definedName name="_xlnm.Print_Area" localSheetId="0">'4'!$A$1:$G$14</definedName>
  </definedNames>
  <calcPr fullCalcOnLoad="1"/>
</workbook>
</file>

<file path=xl/sharedStrings.xml><?xml version="1.0" encoding="utf-8"?>
<sst xmlns="http://schemas.openxmlformats.org/spreadsheetml/2006/main" count="18" uniqueCount="18">
  <si>
    <t>现场数量确认表一（土地）</t>
  </si>
  <si>
    <t>新建梅州至龙川铁路建设项目土地现场数量确认表登记公示（新岭村5户）
（只补不征）</t>
  </si>
  <si>
    <t>权利人</t>
  </si>
  <si>
    <t>耕地</t>
  </si>
  <si>
    <t>补偿
单价
（元/亩）</t>
  </si>
  <si>
    <t>留用地折款单价
（元/平方米）</t>
  </si>
  <si>
    <t>金额
（元）</t>
  </si>
  <si>
    <t>备注</t>
  </si>
  <si>
    <t xml:space="preserve">1水田
2水浇地
3旱地
           </t>
  </si>
  <si>
    <t>地
类</t>
  </si>
  <si>
    <t>亩</t>
  </si>
  <si>
    <t>曾春红</t>
  </si>
  <si>
    <t>罗辉娟</t>
  </si>
  <si>
    <t>黄仕娟</t>
  </si>
  <si>
    <t>刁伟声</t>
  </si>
  <si>
    <t>刁超文</t>
  </si>
  <si>
    <t>总计</t>
  </si>
  <si>
    <t>咨询、投诉单位地址：兴宁市坭陂镇土地房屋征收办公室
投诉电话：0753-3721212      联系人：何浩泉、钟龙泉、李启华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</si>
</sst>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00_ "/>
    <numFmt numFmtId="178" formatCode="0.0000_);[Red]\(0.0000\)"/>
    <numFmt numFmtId="179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b/>
      <sz val="24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8" fillId="33" borderId="9" xfId="0" applyFont="1" applyFill="1" applyBorder="1" applyAlignment="1" applyProtection="1">
      <alignment horizontal="center" vertical="center" wrapText="1"/>
      <protection/>
    </xf>
    <xf numFmtId="176" fontId="25" fillId="0" borderId="9" xfId="0" applyNumberFormat="1" applyFont="1" applyFill="1" applyBorder="1" applyAlignment="1">
      <alignment horizontal="center" vertical="center"/>
    </xf>
    <xf numFmtId="177" fontId="46" fillId="33" borderId="9" xfId="0" applyNumberFormat="1" applyFont="1" applyFill="1" applyBorder="1" applyAlignment="1" applyProtection="1">
      <alignment horizontal="center" vertical="center"/>
      <protection/>
    </xf>
    <xf numFmtId="178" fontId="25" fillId="0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7" fontId="45" fillId="0" borderId="9" xfId="0" applyNumberFormat="1" applyFont="1" applyBorder="1" applyAlignment="1">
      <alignment horizontal="center" vertical="center"/>
    </xf>
    <xf numFmtId="179" fontId="48" fillId="33" borderId="9" xfId="0" applyNumberFormat="1" applyFont="1" applyFill="1" applyBorder="1" applyAlignment="1" applyProtection="1">
      <alignment horizontal="center" vertical="center" wrapText="1"/>
      <protection/>
    </xf>
    <xf numFmtId="176" fontId="25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179" fontId="48" fillId="33" borderId="9" xfId="0" applyNumberFormat="1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179" fontId="48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G20" sqref="G20"/>
    </sheetView>
  </sheetViews>
  <sheetFormatPr defaultColWidth="8.125" defaultRowHeight="14.25"/>
  <cols>
    <col min="1" max="1" width="15.25390625" style="1" customWidth="1"/>
    <col min="2" max="2" width="7.00390625" style="2" customWidth="1"/>
    <col min="3" max="3" width="13.00390625" style="2" customWidth="1"/>
    <col min="4" max="4" width="10.375" style="2" customWidth="1"/>
    <col min="5" max="5" width="9.50390625" style="2" customWidth="1"/>
    <col min="6" max="6" width="16.00390625" style="3" customWidth="1"/>
    <col min="7" max="7" width="15.25390625" style="4" customWidth="1"/>
    <col min="8" max="9" width="8.125" style="2" customWidth="1"/>
    <col min="10" max="10" width="12.625" style="2" bestFit="1" customWidth="1"/>
    <col min="11" max="11" width="8.125" style="2" customWidth="1"/>
    <col min="12" max="12" width="12.625" style="2" bestFit="1" customWidth="1"/>
    <col min="13" max="16384" width="8.125" style="2" customWidth="1"/>
  </cols>
  <sheetData>
    <row r="1" spans="1:7" ht="14.25">
      <c r="A1" s="5" t="s">
        <v>0</v>
      </c>
      <c r="B1" s="5"/>
      <c r="C1" s="5"/>
      <c r="D1" s="5"/>
      <c r="E1" s="5"/>
      <c r="F1" s="5"/>
      <c r="G1" s="5"/>
    </row>
    <row r="2" spans="1:7" ht="127.5" customHeight="1">
      <c r="A2" s="6" t="s">
        <v>1</v>
      </c>
      <c r="B2" s="6"/>
      <c r="C2" s="6"/>
      <c r="D2" s="6"/>
      <c r="E2" s="6"/>
      <c r="F2" s="6"/>
      <c r="G2" s="6"/>
    </row>
    <row r="3" spans="1:7" ht="13.5" customHeight="1">
      <c r="A3" s="7" t="s">
        <v>2</v>
      </c>
      <c r="B3" s="8" t="s">
        <v>3</v>
      </c>
      <c r="C3" s="8"/>
      <c r="D3" s="7" t="s">
        <v>4</v>
      </c>
      <c r="E3" s="7" t="s">
        <v>5</v>
      </c>
      <c r="F3" s="9" t="s">
        <v>6</v>
      </c>
      <c r="G3" s="10" t="s">
        <v>7</v>
      </c>
    </row>
    <row r="4" spans="1:7" ht="48">
      <c r="A4" s="7"/>
      <c r="B4" s="7" t="s">
        <v>8</v>
      </c>
      <c r="C4" s="7"/>
      <c r="D4" s="7"/>
      <c r="E4" s="7"/>
      <c r="F4" s="9"/>
      <c r="G4" s="10"/>
    </row>
    <row r="5" spans="1:7" ht="24">
      <c r="A5" s="7"/>
      <c r="B5" s="7" t="s">
        <v>9</v>
      </c>
      <c r="C5" s="11" t="s">
        <v>10</v>
      </c>
      <c r="D5" s="7"/>
      <c r="E5" s="7"/>
      <c r="F5" s="9"/>
      <c r="G5" s="10"/>
    </row>
    <row r="6" spans="1:7" ht="14.25">
      <c r="A6" s="12" t="s">
        <v>11</v>
      </c>
      <c r="B6" s="13">
        <v>1</v>
      </c>
      <c r="C6" s="14">
        <v>0.2367</v>
      </c>
      <c r="D6" s="13" t="str">
        <f>IF(B6=1,"44090",IF(B6=3,"39087",""))</f>
        <v>44090</v>
      </c>
      <c r="E6" s="13">
        <v>206</v>
      </c>
      <c r="F6" s="15">
        <f>+C6*(D6+20600)</f>
        <v>15312.123</v>
      </c>
      <c r="G6" s="16">
        <f>IF(B6=3,"旱地","")</f>
      </c>
    </row>
    <row r="7" spans="1:7" ht="14.25">
      <c r="A7" s="12" t="s">
        <v>12</v>
      </c>
      <c r="B7" s="13">
        <v>1</v>
      </c>
      <c r="C7" s="14">
        <v>0.3071</v>
      </c>
      <c r="D7" s="13" t="str">
        <f>IF(B7=1,"44090",IF(B7=3,"39087",""))</f>
        <v>44090</v>
      </c>
      <c r="E7" s="13">
        <v>206</v>
      </c>
      <c r="F7" s="15">
        <f>+C7*(D7+20600)</f>
        <v>19866.299</v>
      </c>
      <c r="G7" s="16">
        <f>IF(B7=3,"旱地","")</f>
      </c>
    </row>
    <row r="8" spans="1:7" ht="14.25">
      <c r="A8" s="12" t="s">
        <v>13</v>
      </c>
      <c r="B8" s="13">
        <v>1</v>
      </c>
      <c r="C8" s="14">
        <v>0.052</v>
      </c>
      <c r="D8" s="13" t="str">
        <f>IF(B8=1,"44090",IF(B8=3,"39087",""))</f>
        <v>44090</v>
      </c>
      <c r="E8" s="13">
        <v>206</v>
      </c>
      <c r="F8" s="15">
        <f>+C8*(D8+20600)</f>
        <v>3363.8799999999997</v>
      </c>
      <c r="G8" s="16">
        <f>IF(B8=3,"旱地","")</f>
      </c>
    </row>
    <row r="9" spans="1:7" ht="14.25">
      <c r="A9" s="12" t="s">
        <v>14</v>
      </c>
      <c r="B9" s="13">
        <v>1</v>
      </c>
      <c r="C9" s="14">
        <v>0.061</v>
      </c>
      <c r="D9" s="13" t="str">
        <f>IF(B9=1,"44090",IF(B9=3,"39087",""))</f>
        <v>44090</v>
      </c>
      <c r="E9" s="13">
        <v>206</v>
      </c>
      <c r="F9" s="15">
        <f>+C9*(D9+20600)</f>
        <v>3946.0899999999997</v>
      </c>
      <c r="G9" s="16">
        <f>IF(B9=3,"旱地","")</f>
      </c>
    </row>
    <row r="10" spans="1:7" ht="14.25">
      <c r="A10" s="12" t="s">
        <v>15</v>
      </c>
      <c r="B10" s="13">
        <v>1</v>
      </c>
      <c r="C10" s="14">
        <v>0.0265</v>
      </c>
      <c r="D10" s="13" t="str">
        <f>IF(B10=1,"44090",IF(B10=3,"39087",""))</f>
        <v>44090</v>
      </c>
      <c r="E10" s="13">
        <v>206</v>
      </c>
      <c r="F10" s="15">
        <f>+C10*(D10+20600)</f>
        <v>1714.2849999999999</v>
      </c>
      <c r="G10" s="16"/>
    </row>
    <row r="11" spans="1:7" ht="18.75">
      <c r="A11" s="17" t="s">
        <v>16</v>
      </c>
      <c r="B11" s="13"/>
      <c r="C11" s="18">
        <f>SUM(C6:C10)</f>
        <v>0.6833</v>
      </c>
      <c r="D11" s="13"/>
      <c r="E11" s="13"/>
      <c r="F11" s="19">
        <f>SUM(F6:F10)</f>
        <v>44202.676999999996</v>
      </c>
      <c r="G11" s="16"/>
    </row>
    <row r="12" spans="1:7" ht="14.25">
      <c r="A12" s="20" t="s">
        <v>17</v>
      </c>
      <c r="B12" s="20"/>
      <c r="C12" s="20"/>
      <c r="D12" s="20"/>
      <c r="E12" s="20"/>
      <c r="F12" s="20"/>
      <c r="G12" s="20"/>
    </row>
    <row r="13" spans="1:7" ht="14.25">
      <c r="A13" s="20"/>
      <c r="B13" s="20"/>
      <c r="C13" s="20"/>
      <c r="D13" s="20"/>
      <c r="E13" s="20"/>
      <c r="F13" s="20"/>
      <c r="G13" s="20"/>
    </row>
    <row r="14" spans="2:6" ht="14.25">
      <c r="B14" s="21"/>
      <c r="C14" s="22"/>
      <c r="D14" s="21"/>
      <c r="E14" s="21"/>
      <c r="F14" s="23"/>
    </row>
    <row r="15" spans="2:6" ht="14.25">
      <c r="B15" s="21"/>
      <c r="C15" s="22"/>
      <c r="D15" s="21"/>
      <c r="E15" s="21"/>
      <c r="F15" s="23"/>
    </row>
    <row r="16" spans="2:6" ht="14.25">
      <c r="B16" s="21"/>
      <c r="C16" s="22"/>
      <c r="D16" s="21"/>
      <c r="E16" s="21"/>
      <c r="F16" s="23"/>
    </row>
    <row r="17" spans="2:6" ht="14.25">
      <c r="B17" s="21"/>
      <c r="C17" s="22"/>
      <c r="D17" s="21"/>
      <c r="E17" s="21"/>
      <c r="F17" s="23"/>
    </row>
    <row r="18" spans="2:6" ht="14.25">
      <c r="B18" s="21"/>
      <c r="C18" s="22"/>
      <c r="D18" s="21"/>
      <c r="E18" s="21"/>
      <c r="F18" s="23"/>
    </row>
    <row r="19" spans="2:6" ht="14.25">
      <c r="B19" s="21"/>
      <c r="C19" s="22"/>
      <c r="D19" s="21"/>
      <c r="E19" s="21"/>
      <c r="F19" s="23"/>
    </row>
    <row r="20" spans="2:6" ht="14.25">
      <c r="B20" s="21"/>
      <c r="C20" s="22"/>
      <c r="D20" s="21"/>
      <c r="E20" s="21"/>
      <c r="F20" s="23"/>
    </row>
    <row r="21" spans="2:6" ht="14.25">
      <c r="B21" s="21"/>
      <c r="C21" s="22"/>
      <c r="D21" s="21"/>
      <c r="E21" s="21"/>
      <c r="F21" s="23"/>
    </row>
    <row r="22" spans="2:6" ht="14.25">
      <c r="B22" s="21"/>
      <c r="C22" s="22"/>
      <c r="D22" s="21"/>
      <c r="E22" s="21"/>
      <c r="F22" s="23"/>
    </row>
    <row r="23" spans="2:6" ht="14.25">
      <c r="B23" s="21"/>
      <c r="C23" s="22"/>
      <c r="D23" s="21"/>
      <c r="E23" s="21"/>
      <c r="F23" s="23"/>
    </row>
    <row r="24" spans="2:6" ht="14.25">
      <c r="B24" s="21"/>
      <c r="C24" s="22"/>
      <c r="D24" s="21"/>
      <c r="E24" s="21"/>
      <c r="F24" s="23"/>
    </row>
    <row r="26" spans="2:6" ht="14.25">
      <c r="B26" s="21"/>
      <c r="C26" s="22"/>
      <c r="D26" s="21"/>
      <c r="E26" s="21"/>
      <c r="F26" s="23"/>
    </row>
  </sheetData>
  <sheetProtection/>
  <mergeCells count="9">
    <mergeCell ref="A1:G1"/>
    <mergeCell ref="A2:G2"/>
    <mergeCell ref="B3:C3"/>
    <mergeCell ref="A3:A4"/>
    <mergeCell ref="D3:D5"/>
    <mergeCell ref="E3:E5"/>
    <mergeCell ref="F3:F5"/>
    <mergeCell ref="G3:G5"/>
    <mergeCell ref="A12:G13"/>
  </mergeCells>
  <conditionalFormatting sqref="A1:A5 A11:A12 A14:A65536">
    <cfRule type="expression" priority="8" dxfId="0" stopIfTrue="1">
      <formula>AND(COUNTIF($A$1:$A$5,A1)+COUNTIF($A$11:$A$12,A1)+COUNTIF($A$14:$A$65536,A1)&gt;1,NOT(ISBLANK(A1)))</formula>
    </cfRule>
  </conditionalFormatting>
  <conditionalFormatting sqref="A1:A6 A11:A65536">
    <cfRule type="expression" priority="5" dxfId="0" stopIfTrue="1">
      <formula>AND(COUNTIF($A$1:$A$6,A1)+COUNTIF($A$11:$A$65536,A1)&gt;1,NOT(ISBLANK(A1)))</formula>
    </cfRule>
    <cfRule type="expression" priority="6" dxfId="0" stopIfTrue="1">
      <formula>AND(COUNTIF($A$1:$A$6,A1)+COUNTIF($A$11:$A$65536,A1)&gt;1,NOT(ISBLANK(A1)))</formula>
    </cfRule>
    <cfRule type="expression" priority="7" dxfId="0" stopIfTrue="1">
      <formula>AND(COUNTIF($A$1:$A$6,A1)+COUNTIF($A$11:$A$65536,A1)&gt;1,NOT(ISBLANK(A1)))</formula>
    </cfRule>
  </conditionalFormatting>
  <conditionalFormatting sqref="A1:A6 A9 A11:A65536">
    <cfRule type="expression" priority="1" dxfId="0" stopIfTrue="1">
      <formula>AND(COUNTIF($A$1:$A$6,A1)+COUNTIF($A$9,A1)+COUNTIF($A$11:$A$65536,A1)&gt;1,NOT(ISBLANK(A1)))</formula>
    </cfRule>
    <cfRule type="expression" priority="2" dxfId="0" stopIfTrue="1">
      <formula>AND(COUNTIF($A$1:$A$6,A1)+COUNTIF($A$9,A1)+COUNTIF($A$11:$A$65536,A1)&gt;1,NOT(ISBLANK(A1)))</formula>
    </cfRule>
    <cfRule type="expression" priority="3" dxfId="0" stopIfTrue="1">
      <formula>AND(COUNTIF($A$1:$A$6,A1)+COUNTIF($A$9,A1)+COUNTIF($A$11:$A$65536,A1)&gt;1,NOT(ISBLANK(A1)))</formula>
    </cfRule>
    <cfRule type="duplicateValues" priority="4" dxfId="1">
      <formula>AND(COUNTIF($A$1:$A$6,A1)+COUNTIF($A$9,A1)+COUNTIF($A$11:$A$65536,A1)&gt;1,NOT(ISBLANK(A1)))</formula>
    </cfRule>
  </conditionalFormatting>
  <printOptions/>
  <pageMargins left="0.5506944444444445" right="0.11805555555555555" top="0.5902777777777778" bottom="0.07847222222222222" header="0.51180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i52020</dc:creator>
  <cp:keywords/>
  <dc:description/>
  <cp:lastModifiedBy>Administrator</cp:lastModifiedBy>
  <cp:lastPrinted>2020-09-11T03:08:45Z</cp:lastPrinted>
  <dcterms:created xsi:type="dcterms:W3CDTF">2020-09-07T02:02:27Z</dcterms:created>
  <dcterms:modified xsi:type="dcterms:W3CDTF">2021-10-11T02:44:04Z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AA9A52FE0FC24FCB94349C2ABA4E97E3</vt:lpwstr>
  </property>
</Properties>
</file>