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新坪塘" sheetId="6" r:id="rId1"/>
  </sheets>
  <calcPr calcId="144525"/>
</workbook>
</file>

<file path=xl/sharedStrings.xml><?xml version="1.0" encoding="utf-8"?>
<sst xmlns="http://schemas.openxmlformats.org/spreadsheetml/2006/main" count="170" uniqueCount="98">
  <si>
    <t>梅龙高铁（兴宁段）刁坊镇新坪塘村征地补偿款公示（第十批）</t>
  </si>
  <si>
    <r>
      <rPr>
        <sz val="14"/>
        <color rgb="FF000000"/>
        <rFont val="宋体"/>
        <charset val="134"/>
      </rPr>
      <t>编号</t>
    </r>
  </si>
  <si>
    <r>
      <rPr>
        <sz val="14"/>
        <color rgb="FF000000"/>
        <rFont val="宋体"/>
        <charset val="134"/>
      </rPr>
      <t>姓名</t>
    </r>
  </si>
  <si>
    <r>
      <rPr>
        <sz val="14"/>
        <color rgb="FF000000"/>
        <rFont val="宋体"/>
        <charset val="134"/>
      </rPr>
      <t>协议号</t>
    </r>
  </si>
  <si>
    <r>
      <rPr>
        <sz val="14"/>
        <color rgb="FF000000"/>
        <rFont val="宋体"/>
        <charset val="134"/>
      </rPr>
      <t>水田</t>
    </r>
  </si>
  <si>
    <r>
      <rPr>
        <sz val="14"/>
        <color rgb="FF000000"/>
        <rFont val="宋体"/>
        <charset val="134"/>
      </rPr>
      <t>旱地</t>
    </r>
  </si>
  <si>
    <r>
      <rPr>
        <sz val="14"/>
        <color rgb="FF000000"/>
        <rFont val="宋体"/>
        <charset val="134"/>
      </rPr>
      <t>鱼塘</t>
    </r>
  </si>
  <si>
    <r>
      <rPr>
        <sz val="14"/>
        <color rgb="FF000000"/>
        <rFont val="宋体"/>
        <charset val="134"/>
      </rPr>
      <t>林地</t>
    </r>
  </si>
  <si>
    <r>
      <rPr>
        <sz val="14"/>
        <color rgb="FF000000"/>
        <rFont val="宋体"/>
        <charset val="134"/>
      </rPr>
      <t>建设用地</t>
    </r>
  </si>
  <si>
    <r>
      <rPr>
        <sz val="14"/>
        <color rgb="FF000000"/>
        <rFont val="宋体"/>
        <charset val="134"/>
      </rPr>
      <t>未利用地</t>
    </r>
  </si>
  <si>
    <r>
      <rPr>
        <sz val="14"/>
        <color rgb="FF000000"/>
        <rFont val="宋体"/>
        <charset val="134"/>
      </rPr>
      <t>留用地折款</t>
    </r>
  </si>
  <si>
    <r>
      <rPr>
        <sz val="14"/>
        <color rgb="FF000000"/>
        <rFont val="宋体"/>
        <charset val="134"/>
      </rPr>
      <t>附着物</t>
    </r>
  </si>
  <si>
    <t>总金额（元）</t>
  </si>
  <si>
    <t>村民小组</t>
  </si>
  <si>
    <r>
      <rPr>
        <sz val="14"/>
        <color rgb="FF000000"/>
        <rFont val="宋体"/>
        <charset val="134"/>
      </rPr>
      <t>青苗</t>
    </r>
  </si>
  <si>
    <r>
      <rPr>
        <sz val="14"/>
        <color rgb="FF000000"/>
        <rFont val="宋体"/>
        <charset val="134"/>
      </rPr>
      <t>构筑物</t>
    </r>
  </si>
  <si>
    <r>
      <rPr>
        <sz val="14"/>
        <color rgb="FF000000"/>
        <rFont val="宋体"/>
        <charset val="134"/>
      </rPr>
      <t>坟墓</t>
    </r>
  </si>
  <si>
    <r>
      <rPr>
        <sz val="14"/>
        <color rgb="FF000000"/>
        <rFont val="宋体"/>
        <charset val="134"/>
      </rPr>
      <t>开垦费</t>
    </r>
  </si>
  <si>
    <r>
      <rPr>
        <sz val="14"/>
        <color rgb="FF000000"/>
        <rFont val="宋体"/>
        <charset val="134"/>
      </rPr>
      <t>其他</t>
    </r>
  </si>
  <si>
    <r>
      <rPr>
        <sz val="14"/>
        <color rgb="FF000000"/>
        <rFont val="宋体"/>
        <charset val="134"/>
      </rPr>
      <t>亩</t>
    </r>
  </si>
  <si>
    <r>
      <rPr>
        <sz val="14"/>
        <color rgb="FF000000"/>
        <rFont val="宋体"/>
        <charset val="134"/>
      </rPr>
      <t>单价</t>
    </r>
  </si>
  <si>
    <r>
      <rPr>
        <sz val="14"/>
        <color rgb="FF000000"/>
        <rFont val="宋体"/>
        <charset val="134"/>
      </rPr>
      <t>金额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元）</t>
    </r>
  </si>
  <si>
    <t>金额（两年租金）</t>
  </si>
  <si>
    <r>
      <rPr>
        <sz val="14"/>
        <color rgb="FF000000"/>
        <rFont val="宋体"/>
        <charset val="134"/>
      </rPr>
      <t>金额</t>
    </r>
  </si>
  <si>
    <t>金额（元）</t>
  </si>
  <si>
    <t>刁应海</t>
  </si>
  <si>
    <t>XPT001</t>
  </si>
  <si>
    <r>
      <rPr>
        <sz val="14"/>
        <rFont val="宋体"/>
        <charset val="134"/>
      </rPr>
      <t>成美</t>
    </r>
    <r>
      <rPr>
        <sz val="14"/>
        <rFont val="Times New Roman"/>
        <charset val="134"/>
      </rPr>
      <t>2</t>
    </r>
  </si>
  <si>
    <t>刁运传</t>
  </si>
  <si>
    <t>XPT002</t>
  </si>
  <si>
    <t>楼下</t>
  </si>
  <si>
    <t>新坪塘村委会</t>
  </si>
  <si>
    <t>XPT003</t>
  </si>
  <si>
    <t>刁淦光</t>
  </si>
  <si>
    <t>XPT004</t>
  </si>
  <si>
    <t>刁启昌</t>
  </si>
  <si>
    <t>XPT005</t>
  </si>
  <si>
    <t>刁海方</t>
  </si>
  <si>
    <t>XPT006</t>
  </si>
  <si>
    <t>下刁</t>
  </si>
  <si>
    <t>合计</t>
  </si>
  <si>
    <t>梅龙高铁（兴宁段）刁坊镇新坪塘村临时租地租金及补偿款公示（第十批）</t>
  </si>
  <si>
    <t>总金额（元）  （两年租金）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</si>
  <si>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001</t>
    </r>
  </si>
  <si>
    <t>刘远辉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</si>
  <si>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002</t>
    </r>
  </si>
  <si>
    <t>上刘</t>
  </si>
  <si>
    <t>刁中东（刁应田）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</si>
  <si>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003</t>
    </r>
  </si>
  <si>
    <t>马小玲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</si>
  <si>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004</t>
    </r>
  </si>
  <si>
    <r>
      <rPr>
        <sz val="14"/>
        <rFont val="宋体"/>
        <charset val="134"/>
      </rPr>
      <t>成美</t>
    </r>
    <r>
      <rPr>
        <sz val="14"/>
        <rFont val="Times New Roman"/>
        <charset val="134"/>
      </rPr>
      <t>1</t>
    </r>
  </si>
  <si>
    <t>李思珍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</si>
  <si>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005</t>
    </r>
  </si>
  <si>
    <t>肖屋</t>
  </si>
  <si>
    <t>肖汉标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</si>
  <si>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006</t>
    </r>
  </si>
  <si>
    <t>肖展芬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</si>
  <si>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007</t>
    </r>
  </si>
  <si>
    <t>蓝佑添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</si>
  <si>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008</t>
    </r>
  </si>
  <si>
    <t>卢梅英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</si>
  <si>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009</t>
    </r>
  </si>
  <si>
    <t>肖汉辉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</si>
  <si>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010</t>
    </r>
  </si>
  <si>
    <t>肖濯芳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</si>
  <si>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011</t>
    </r>
  </si>
  <si>
    <t>刁仁昌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</si>
  <si>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012</t>
    </r>
  </si>
  <si>
    <t>下刁三</t>
  </si>
  <si>
    <t>刁传威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</si>
  <si>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013</t>
    </r>
  </si>
  <si>
    <t>刁跃辉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</si>
  <si>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014</t>
    </r>
  </si>
  <si>
    <t>刁二</t>
  </si>
  <si>
    <t>刁育龙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</si>
  <si>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015</t>
    </r>
  </si>
  <si>
    <t>刁三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</si>
  <si>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016</t>
    </r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</si>
  <si>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017</t>
    </r>
  </si>
  <si>
    <t>刁佛荣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</si>
  <si>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018</t>
    </r>
  </si>
  <si>
    <t>刁淦红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</si>
  <si>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019</t>
    </r>
  </si>
  <si>
    <t>刁胜芳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</si>
  <si>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020</t>
    </r>
  </si>
  <si>
    <t>刁雪芳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</si>
  <si>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021</t>
    </r>
  </si>
  <si>
    <t>新坪塘村委会   （集体）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</si>
  <si>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022</t>
    </r>
  </si>
  <si>
    <t>刁鸿彬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</si>
  <si>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023</t>
    </r>
  </si>
  <si>
    <t>刁育森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</si>
  <si>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024</t>
    </r>
  </si>
  <si>
    <t>刁展辉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</si>
  <si>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025</t>
    </r>
  </si>
  <si>
    <t>刁雄辉</t>
  </si>
  <si>
    <r>
      <rPr>
        <sz val="14"/>
        <rFont val="Times New Roman"/>
        <charset val="134"/>
      </rPr>
      <t>XPT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026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</si>
</sst>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);[Red]\(0.00\)"/>
    <numFmt numFmtId="178" formatCode="#,##0.0_ "/>
  </numFmts>
  <fonts count="32">
    <font>
      <sz val="11"/>
      <name val="宋体"/>
      <charset val="134"/>
    </font>
    <font>
      <b/>
      <sz val="24"/>
      <color rgb="FF000000"/>
      <name val="宋体"/>
      <charset val="134"/>
    </font>
    <font>
      <b/>
      <sz val="24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176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1"/>
  <sheetViews>
    <sheetView tabSelected="1" workbookViewId="0">
      <selection activeCell="A1" sqref="A1:AE1"/>
    </sheetView>
  </sheetViews>
  <sheetFormatPr defaultColWidth="9" defaultRowHeight="13.5"/>
  <cols>
    <col min="1" max="1" width="6.625" customWidth="1"/>
    <col min="2" max="2" width="18.375" customWidth="1"/>
    <col min="3" max="3" width="15.375" customWidth="1"/>
    <col min="4" max="4" width="9.25" customWidth="1"/>
    <col min="5" max="5" width="9.125" customWidth="1"/>
    <col min="6" max="6" width="11.875" customWidth="1"/>
    <col min="7" max="12" width="9" hidden="1" customWidth="1"/>
    <col min="13" max="13" width="13" customWidth="1"/>
    <col min="14" max="14" width="9.125" customWidth="1"/>
    <col min="15" max="15" width="15.75" customWidth="1"/>
    <col min="16" max="21" width="9" hidden="1" customWidth="1"/>
    <col min="22" max="23" width="9.125" customWidth="1"/>
    <col min="24" max="24" width="10.5" customWidth="1"/>
    <col min="25" max="25" width="12.375" customWidth="1"/>
    <col min="26" max="29" width="9" hidden="1" customWidth="1"/>
    <col min="30" max="30" width="13.125" customWidth="1"/>
    <col min="31" max="31" width="14.875" customWidth="1"/>
  </cols>
  <sheetData>
    <row r="1" ht="62.1" customHeight="1" spans="1:3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8.75" spans="1:31">
      <c r="A2" s="3" t="s">
        <v>1</v>
      </c>
      <c r="B2" s="3" t="s">
        <v>2</v>
      </c>
      <c r="C2" s="4" t="s">
        <v>3</v>
      </c>
      <c r="D2" s="5" t="s">
        <v>4</v>
      </c>
      <c r="E2" s="3"/>
      <c r="F2" s="6"/>
      <c r="G2" s="5" t="s">
        <v>5</v>
      </c>
      <c r="H2" s="3"/>
      <c r="I2" s="6"/>
      <c r="J2" s="5" t="s">
        <v>6</v>
      </c>
      <c r="K2" s="3"/>
      <c r="L2" s="6"/>
      <c r="M2" s="5" t="s">
        <v>7</v>
      </c>
      <c r="N2" s="3"/>
      <c r="O2" s="6"/>
      <c r="P2" s="5" t="s">
        <v>8</v>
      </c>
      <c r="Q2" s="5"/>
      <c r="R2" s="6"/>
      <c r="S2" s="5" t="s">
        <v>9</v>
      </c>
      <c r="T2" s="5"/>
      <c r="U2" s="6"/>
      <c r="V2" s="44" t="s">
        <v>10</v>
      </c>
      <c r="W2" s="44"/>
      <c r="X2" s="44"/>
      <c r="Y2" s="6" t="s">
        <v>11</v>
      </c>
      <c r="Z2" s="6"/>
      <c r="AA2" s="6"/>
      <c r="AB2" s="6"/>
      <c r="AC2" s="6"/>
      <c r="AD2" s="41" t="s">
        <v>12</v>
      </c>
      <c r="AE2" s="45" t="s">
        <v>13</v>
      </c>
    </row>
    <row r="3" ht="18.75" spans="1:31">
      <c r="A3" s="3"/>
      <c r="B3" s="3"/>
      <c r="C3" s="4"/>
      <c r="D3" s="5"/>
      <c r="E3" s="3"/>
      <c r="F3" s="6"/>
      <c r="G3" s="5"/>
      <c r="H3" s="3"/>
      <c r="I3" s="6"/>
      <c r="J3" s="5"/>
      <c r="K3" s="3"/>
      <c r="L3" s="6"/>
      <c r="M3" s="5"/>
      <c r="N3" s="3"/>
      <c r="O3" s="6"/>
      <c r="P3" s="5"/>
      <c r="Q3" s="5"/>
      <c r="R3" s="6"/>
      <c r="S3" s="5"/>
      <c r="T3" s="5"/>
      <c r="U3" s="6"/>
      <c r="V3" s="44"/>
      <c r="W3" s="44"/>
      <c r="X3" s="44"/>
      <c r="Y3" s="6" t="s">
        <v>14</v>
      </c>
      <c r="Z3" s="6" t="s">
        <v>15</v>
      </c>
      <c r="AA3" s="6" t="s">
        <v>16</v>
      </c>
      <c r="AB3" s="6" t="s">
        <v>17</v>
      </c>
      <c r="AC3" s="6" t="s">
        <v>18</v>
      </c>
      <c r="AD3" s="6"/>
      <c r="AE3" s="3"/>
    </row>
    <row r="4" ht="56.25" spans="1:31">
      <c r="A4" s="3"/>
      <c r="B4" s="3"/>
      <c r="C4" s="4"/>
      <c r="D4" s="7" t="s">
        <v>19</v>
      </c>
      <c r="E4" s="8" t="s">
        <v>20</v>
      </c>
      <c r="F4" s="9" t="s">
        <v>21</v>
      </c>
      <c r="G4" s="7" t="s">
        <v>19</v>
      </c>
      <c r="H4" s="3" t="s">
        <v>20</v>
      </c>
      <c r="I4" s="41" t="s">
        <v>22</v>
      </c>
      <c r="J4" s="42" t="s">
        <v>19</v>
      </c>
      <c r="K4" s="3" t="s">
        <v>20</v>
      </c>
      <c r="L4" s="6" t="s">
        <v>23</v>
      </c>
      <c r="M4" s="42" t="s">
        <v>19</v>
      </c>
      <c r="N4" s="3" t="s">
        <v>20</v>
      </c>
      <c r="O4" s="41" t="s">
        <v>24</v>
      </c>
      <c r="P4" s="42" t="s">
        <v>19</v>
      </c>
      <c r="Q4" s="3" t="s">
        <v>20</v>
      </c>
      <c r="R4" s="6" t="s">
        <v>23</v>
      </c>
      <c r="S4" s="42" t="s">
        <v>19</v>
      </c>
      <c r="T4" s="3" t="s">
        <v>20</v>
      </c>
      <c r="U4" s="6" t="s">
        <v>23</v>
      </c>
      <c r="V4" s="6" t="s">
        <v>19</v>
      </c>
      <c r="W4" s="6" t="s">
        <v>20</v>
      </c>
      <c r="X4" s="41" t="s">
        <v>24</v>
      </c>
      <c r="Y4" s="41" t="s">
        <v>24</v>
      </c>
      <c r="Z4" s="6" t="s">
        <v>23</v>
      </c>
      <c r="AA4" s="6" t="s">
        <v>23</v>
      </c>
      <c r="AB4" s="6" t="s">
        <v>23</v>
      </c>
      <c r="AC4" s="6" t="s">
        <v>23</v>
      </c>
      <c r="AD4" s="6"/>
      <c r="AE4" s="3"/>
    </row>
    <row r="5" ht="30" customHeight="1" spans="1:31">
      <c r="A5" s="10">
        <v>1</v>
      </c>
      <c r="B5" s="11" t="s">
        <v>25</v>
      </c>
      <c r="C5" s="12" t="s">
        <v>26</v>
      </c>
      <c r="D5" s="13">
        <v>0.0151</v>
      </c>
      <c r="E5" s="10">
        <v>42550</v>
      </c>
      <c r="F5" s="14">
        <v>642.51</v>
      </c>
      <c r="G5" s="15"/>
      <c r="H5" s="10"/>
      <c r="I5" s="14"/>
      <c r="J5" s="15"/>
      <c r="K5" s="10"/>
      <c r="L5" s="14"/>
      <c r="M5" s="15"/>
      <c r="N5" s="10"/>
      <c r="O5" s="14"/>
      <c r="P5" s="15"/>
      <c r="Q5" s="10"/>
      <c r="R5" s="14"/>
      <c r="S5" s="15"/>
      <c r="T5" s="15"/>
      <c r="U5" s="14"/>
      <c r="V5" s="15">
        <f>D5</f>
        <v>0.0151</v>
      </c>
      <c r="W5" s="10">
        <v>20600</v>
      </c>
      <c r="X5" s="10">
        <f t="shared" ref="X5:X10" si="0">W5*V5</f>
        <v>311.06</v>
      </c>
      <c r="Y5" s="14"/>
      <c r="Z5" s="14"/>
      <c r="AA5" s="14"/>
      <c r="AB5" s="14"/>
      <c r="AC5" s="14"/>
      <c r="AD5" s="46">
        <f>X5+F5</f>
        <v>953.57</v>
      </c>
      <c r="AE5" s="11" t="s">
        <v>27</v>
      </c>
    </row>
    <row r="6" ht="30" customHeight="1" spans="1:31">
      <c r="A6" s="10">
        <v>2</v>
      </c>
      <c r="B6" s="11" t="s">
        <v>28</v>
      </c>
      <c r="C6" s="12" t="s">
        <v>29</v>
      </c>
      <c r="D6" s="13">
        <v>0.0341</v>
      </c>
      <c r="E6" s="10">
        <v>42550</v>
      </c>
      <c r="F6" s="14">
        <f>E6*D6</f>
        <v>1450.955</v>
      </c>
      <c r="G6" s="15"/>
      <c r="H6" s="10"/>
      <c r="I6" s="14"/>
      <c r="J6" s="15"/>
      <c r="K6" s="10"/>
      <c r="L6" s="14"/>
      <c r="M6" s="15"/>
      <c r="N6" s="10"/>
      <c r="O6" s="14"/>
      <c r="P6" s="15"/>
      <c r="Q6" s="10"/>
      <c r="R6" s="14"/>
      <c r="S6" s="15"/>
      <c r="T6" s="15"/>
      <c r="U6" s="14"/>
      <c r="V6" s="15">
        <f>D6</f>
        <v>0.0341</v>
      </c>
      <c r="W6" s="10">
        <v>20600</v>
      </c>
      <c r="X6" s="10">
        <f t="shared" si="0"/>
        <v>702.46</v>
      </c>
      <c r="Y6" s="14"/>
      <c r="Z6" s="14"/>
      <c r="AA6" s="14"/>
      <c r="AB6" s="14"/>
      <c r="AC6" s="14"/>
      <c r="AD6" s="46">
        <f>X6+F6</f>
        <v>2153.415</v>
      </c>
      <c r="AE6" s="11" t="s">
        <v>30</v>
      </c>
    </row>
    <row r="7" ht="30" customHeight="1" spans="1:31">
      <c r="A7" s="10">
        <v>3</v>
      </c>
      <c r="B7" s="11" t="s">
        <v>31</v>
      </c>
      <c r="C7" s="12" t="s">
        <v>32</v>
      </c>
      <c r="D7" s="13"/>
      <c r="E7" s="10"/>
      <c r="F7" s="14"/>
      <c r="G7" s="15"/>
      <c r="H7" s="10"/>
      <c r="I7" s="14"/>
      <c r="J7" s="15"/>
      <c r="K7" s="10"/>
      <c r="L7" s="14"/>
      <c r="M7" s="15">
        <v>9.2574</v>
      </c>
      <c r="N7" s="10">
        <v>12000</v>
      </c>
      <c r="O7" s="14">
        <f>N7*M7</f>
        <v>111088.8</v>
      </c>
      <c r="P7" s="15"/>
      <c r="Q7" s="10"/>
      <c r="R7" s="14"/>
      <c r="S7" s="15"/>
      <c r="T7" s="15"/>
      <c r="U7" s="14"/>
      <c r="V7" s="15">
        <f>M7</f>
        <v>9.2574</v>
      </c>
      <c r="W7" s="10">
        <v>20600</v>
      </c>
      <c r="X7" s="10">
        <f t="shared" si="0"/>
        <v>190702.44</v>
      </c>
      <c r="Y7" s="14">
        <v>17300</v>
      </c>
      <c r="Z7" s="14"/>
      <c r="AA7" s="14"/>
      <c r="AB7" s="14"/>
      <c r="AC7" s="14"/>
      <c r="AD7" s="46">
        <f>X7+O7+Y7</f>
        <v>319091.24</v>
      </c>
      <c r="AE7" s="10"/>
    </row>
    <row r="8" ht="30" customHeight="1" spans="1:31">
      <c r="A8" s="10">
        <v>4</v>
      </c>
      <c r="B8" s="11" t="s">
        <v>33</v>
      </c>
      <c r="C8" s="12" t="s">
        <v>34</v>
      </c>
      <c r="D8" s="13"/>
      <c r="E8" s="10"/>
      <c r="F8" s="14"/>
      <c r="G8" s="15"/>
      <c r="H8" s="10"/>
      <c r="I8" s="14"/>
      <c r="J8" s="15"/>
      <c r="K8" s="10"/>
      <c r="L8" s="14"/>
      <c r="M8" s="15">
        <v>6.1546</v>
      </c>
      <c r="N8" s="10">
        <v>12000</v>
      </c>
      <c r="O8" s="14">
        <f>N8*M8</f>
        <v>73855.2</v>
      </c>
      <c r="P8" s="15"/>
      <c r="Q8" s="10"/>
      <c r="R8" s="14"/>
      <c r="S8" s="15"/>
      <c r="T8" s="15"/>
      <c r="U8" s="14"/>
      <c r="V8" s="15">
        <f>M8</f>
        <v>6.1546</v>
      </c>
      <c r="W8" s="10">
        <v>20600</v>
      </c>
      <c r="X8" s="10">
        <f t="shared" si="0"/>
        <v>126784.76</v>
      </c>
      <c r="Y8" s="14">
        <v>10725</v>
      </c>
      <c r="Z8" s="14"/>
      <c r="AA8" s="14"/>
      <c r="AB8" s="14"/>
      <c r="AC8" s="14"/>
      <c r="AD8" s="46">
        <f>X8+O8+Y8</f>
        <v>211364.96</v>
      </c>
      <c r="AE8" s="10"/>
    </row>
    <row r="9" ht="30" customHeight="1" spans="1:31">
      <c r="A9" s="10">
        <v>5</v>
      </c>
      <c r="B9" s="11" t="s">
        <v>35</v>
      </c>
      <c r="C9" s="12" t="s">
        <v>36</v>
      </c>
      <c r="D9" s="13"/>
      <c r="E9" s="10"/>
      <c r="F9" s="14"/>
      <c r="G9" s="15"/>
      <c r="H9" s="10"/>
      <c r="I9" s="14"/>
      <c r="J9" s="15"/>
      <c r="K9" s="10"/>
      <c r="L9" s="14"/>
      <c r="M9" s="15">
        <v>4.2298</v>
      </c>
      <c r="N9" s="10">
        <v>12000</v>
      </c>
      <c r="O9" s="14">
        <f>N9*M9</f>
        <v>50757.6</v>
      </c>
      <c r="P9" s="15"/>
      <c r="Q9" s="10"/>
      <c r="R9" s="14"/>
      <c r="S9" s="15"/>
      <c r="T9" s="15"/>
      <c r="U9" s="14"/>
      <c r="V9" s="15">
        <f>M9</f>
        <v>4.2298</v>
      </c>
      <c r="W9" s="10">
        <v>20600</v>
      </c>
      <c r="X9" s="10">
        <f t="shared" si="0"/>
        <v>87133.88</v>
      </c>
      <c r="Y9" s="14">
        <v>10375</v>
      </c>
      <c r="Z9" s="14"/>
      <c r="AA9" s="14"/>
      <c r="AB9" s="14"/>
      <c r="AC9" s="14"/>
      <c r="AD9" s="46">
        <f>X9+O9+Y9</f>
        <v>148266.48</v>
      </c>
      <c r="AE9" s="10"/>
    </row>
    <row r="10" ht="30" customHeight="1" spans="1:31">
      <c r="A10" s="10">
        <v>6</v>
      </c>
      <c r="B10" s="11" t="s">
        <v>37</v>
      </c>
      <c r="C10" s="12" t="s">
        <v>38</v>
      </c>
      <c r="D10" s="13"/>
      <c r="E10" s="10"/>
      <c r="F10" s="14"/>
      <c r="G10" s="15"/>
      <c r="H10" s="10"/>
      <c r="I10" s="14"/>
      <c r="J10" s="15"/>
      <c r="K10" s="10"/>
      <c r="L10" s="14"/>
      <c r="M10" s="15">
        <v>3.9168</v>
      </c>
      <c r="N10" s="10">
        <v>12000</v>
      </c>
      <c r="O10" s="14">
        <f>N10*M10</f>
        <v>47001.6</v>
      </c>
      <c r="P10" s="15"/>
      <c r="Q10" s="10"/>
      <c r="R10" s="14"/>
      <c r="S10" s="15"/>
      <c r="T10" s="15"/>
      <c r="U10" s="14"/>
      <c r="V10" s="15">
        <f>M10</f>
        <v>3.9168</v>
      </c>
      <c r="W10" s="10">
        <v>20600</v>
      </c>
      <c r="X10" s="10">
        <f t="shared" si="0"/>
        <v>80686.08</v>
      </c>
      <c r="Y10" s="14">
        <v>9275</v>
      </c>
      <c r="Z10" s="14"/>
      <c r="AA10" s="14"/>
      <c r="AB10" s="14"/>
      <c r="AC10" s="14"/>
      <c r="AD10" s="46">
        <f>X10+O10+Y10</f>
        <v>136962.68</v>
      </c>
      <c r="AE10" s="11" t="s">
        <v>39</v>
      </c>
    </row>
    <row r="11" ht="30" customHeight="1" spans="1:31">
      <c r="A11" s="16" t="s">
        <v>40</v>
      </c>
      <c r="B11" s="17"/>
      <c r="C11" s="18"/>
      <c r="D11" s="19">
        <f>SUM(D5:D10)</f>
        <v>0.0492</v>
      </c>
      <c r="E11" s="17"/>
      <c r="F11" s="20">
        <f>SUM(F5:F10)</f>
        <v>2093.465</v>
      </c>
      <c r="G11" s="21"/>
      <c r="H11" s="21"/>
      <c r="I11" s="21"/>
      <c r="J11" s="21"/>
      <c r="K11" s="21"/>
      <c r="L11" s="21"/>
      <c r="M11" s="43">
        <f>SUM(M7:M10)</f>
        <v>23.5586</v>
      </c>
      <c r="N11" s="21"/>
      <c r="O11" s="21"/>
      <c r="P11" s="21"/>
      <c r="Q11" s="21"/>
      <c r="R11" s="21"/>
      <c r="S11" s="21"/>
      <c r="T11" s="21"/>
      <c r="U11" s="21"/>
      <c r="V11" s="21"/>
      <c r="W11" s="17"/>
      <c r="X11" s="17">
        <f>SUM(X5:X10)</f>
        <v>486320.68</v>
      </c>
      <c r="Y11" s="20">
        <f>SUM(Y5:Y10)</f>
        <v>47675</v>
      </c>
      <c r="Z11" s="21"/>
      <c r="AA11" s="21"/>
      <c r="AB11" s="21"/>
      <c r="AC11" s="21"/>
      <c r="AD11" s="47">
        <f>SUM(AD5:AD10)</f>
        <v>818792.345</v>
      </c>
      <c r="AE11" s="48"/>
    </row>
    <row r="14" ht="78" customHeight="1" spans="1:31">
      <c r="A14" s="1" t="s">
        <v>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ht="18.75" spans="1:31">
      <c r="A15" s="3" t="s">
        <v>1</v>
      </c>
      <c r="B15" s="3" t="s">
        <v>2</v>
      </c>
      <c r="C15" s="4" t="s">
        <v>3</v>
      </c>
      <c r="D15" s="5" t="s">
        <v>4</v>
      </c>
      <c r="E15" s="3"/>
      <c r="F15" s="6"/>
      <c r="G15" s="5" t="s">
        <v>5</v>
      </c>
      <c r="H15" s="3"/>
      <c r="I15" s="6"/>
      <c r="J15" s="5" t="s">
        <v>6</v>
      </c>
      <c r="K15" s="3"/>
      <c r="L15" s="6"/>
      <c r="M15" s="5" t="s">
        <v>7</v>
      </c>
      <c r="N15" s="3"/>
      <c r="O15" s="6"/>
      <c r="P15" s="5" t="s">
        <v>8</v>
      </c>
      <c r="Q15" s="5"/>
      <c r="R15" s="6"/>
      <c r="S15" s="5" t="s">
        <v>9</v>
      </c>
      <c r="T15" s="5"/>
      <c r="U15" s="6"/>
      <c r="V15" s="44" t="s">
        <v>10</v>
      </c>
      <c r="W15" s="44"/>
      <c r="X15" s="44"/>
      <c r="Y15" s="6" t="s">
        <v>11</v>
      </c>
      <c r="Z15" s="6"/>
      <c r="AA15" s="6"/>
      <c r="AB15" s="6"/>
      <c r="AC15" s="6"/>
      <c r="AD15" s="49" t="s">
        <v>42</v>
      </c>
      <c r="AE15" s="3" t="s">
        <v>13</v>
      </c>
    </row>
    <row r="16" ht="18.75" spans="1:31">
      <c r="A16" s="3"/>
      <c r="B16" s="3"/>
      <c r="C16" s="4"/>
      <c r="D16" s="5"/>
      <c r="E16" s="3"/>
      <c r="F16" s="6"/>
      <c r="G16" s="5"/>
      <c r="H16" s="3"/>
      <c r="I16" s="6"/>
      <c r="J16" s="5"/>
      <c r="K16" s="3"/>
      <c r="L16" s="6"/>
      <c r="M16" s="5"/>
      <c r="N16" s="3"/>
      <c r="O16" s="6"/>
      <c r="P16" s="5"/>
      <c r="Q16" s="5"/>
      <c r="R16" s="6"/>
      <c r="S16" s="5"/>
      <c r="T16" s="5"/>
      <c r="U16" s="6"/>
      <c r="V16" s="44"/>
      <c r="W16" s="44"/>
      <c r="X16" s="44"/>
      <c r="Y16" s="6" t="s">
        <v>14</v>
      </c>
      <c r="Z16" s="6" t="s">
        <v>15</v>
      </c>
      <c r="AA16" s="6" t="s">
        <v>16</v>
      </c>
      <c r="AB16" s="6" t="s">
        <v>17</v>
      </c>
      <c r="AC16" s="6" t="s">
        <v>18</v>
      </c>
      <c r="AD16" s="50"/>
      <c r="AE16" s="3"/>
    </row>
    <row r="17" ht="56.25" spans="1:31">
      <c r="A17" s="3"/>
      <c r="B17" s="3"/>
      <c r="C17" s="4"/>
      <c r="D17" s="7" t="s">
        <v>19</v>
      </c>
      <c r="E17" s="8" t="s">
        <v>20</v>
      </c>
      <c r="F17" s="9" t="s">
        <v>24</v>
      </c>
      <c r="G17" s="7" t="s">
        <v>19</v>
      </c>
      <c r="H17" s="3" t="s">
        <v>20</v>
      </c>
      <c r="I17" s="41" t="s">
        <v>22</v>
      </c>
      <c r="J17" s="42" t="s">
        <v>19</v>
      </c>
      <c r="K17" s="3" t="s">
        <v>20</v>
      </c>
      <c r="L17" s="6" t="s">
        <v>23</v>
      </c>
      <c r="M17" s="42" t="s">
        <v>19</v>
      </c>
      <c r="N17" s="3" t="s">
        <v>20</v>
      </c>
      <c r="O17" s="6" t="s">
        <v>24</v>
      </c>
      <c r="P17" s="42" t="s">
        <v>19</v>
      </c>
      <c r="Q17" s="3" t="s">
        <v>20</v>
      </c>
      <c r="R17" s="6" t="s">
        <v>23</v>
      </c>
      <c r="S17" s="42" t="s">
        <v>19</v>
      </c>
      <c r="T17" s="3" t="s">
        <v>20</v>
      </c>
      <c r="U17" s="6" t="s">
        <v>23</v>
      </c>
      <c r="V17" s="6" t="s">
        <v>19</v>
      </c>
      <c r="W17" s="6" t="s">
        <v>20</v>
      </c>
      <c r="X17" s="6" t="s">
        <v>24</v>
      </c>
      <c r="Y17" s="6" t="s">
        <v>24</v>
      </c>
      <c r="Z17" s="6" t="s">
        <v>23</v>
      </c>
      <c r="AA17" s="6" t="s">
        <v>23</v>
      </c>
      <c r="AB17" s="6" t="s">
        <v>23</v>
      </c>
      <c r="AC17" s="6" t="s">
        <v>23</v>
      </c>
      <c r="AD17" s="50"/>
      <c r="AE17" s="3"/>
    </row>
    <row r="18" ht="30" customHeight="1" spans="1:31">
      <c r="A18" s="10">
        <v>1</v>
      </c>
      <c r="B18" s="11" t="s">
        <v>25</v>
      </c>
      <c r="C18" s="12" t="s">
        <v>43</v>
      </c>
      <c r="D18" s="13">
        <v>0.0976</v>
      </c>
      <c r="E18" s="10">
        <v>9000</v>
      </c>
      <c r="F18" s="14">
        <f>E18*D18*2</f>
        <v>1756.8</v>
      </c>
      <c r="G18" s="15"/>
      <c r="H18" s="10"/>
      <c r="I18" s="14"/>
      <c r="J18" s="15"/>
      <c r="K18" s="10"/>
      <c r="L18" s="14"/>
      <c r="M18" s="15"/>
      <c r="N18" s="10"/>
      <c r="O18" s="14"/>
      <c r="P18" s="15"/>
      <c r="Q18" s="10"/>
      <c r="R18" s="14"/>
      <c r="S18" s="15"/>
      <c r="T18" s="15"/>
      <c r="U18" s="14"/>
      <c r="V18" s="15"/>
      <c r="W18" s="10"/>
      <c r="X18" s="10"/>
      <c r="Y18" s="14"/>
      <c r="Z18" s="14"/>
      <c r="AA18" s="14"/>
      <c r="AB18" s="14"/>
      <c r="AC18" s="14"/>
      <c r="AD18" s="46">
        <f>F18</f>
        <v>1756.8</v>
      </c>
      <c r="AE18" s="10" t="s">
        <v>27</v>
      </c>
    </row>
    <row r="19" ht="30" customHeight="1" spans="1:31">
      <c r="A19" s="10">
        <v>2</v>
      </c>
      <c r="B19" s="11" t="s">
        <v>44</v>
      </c>
      <c r="C19" s="12" t="s">
        <v>45</v>
      </c>
      <c r="D19" s="13">
        <v>0.767</v>
      </c>
      <c r="E19" s="10">
        <v>9000</v>
      </c>
      <c r="F19" s="14">
        <f t="shared" ref="F19:F44" si="1">E19*D19*2</f>
        <v>13806</v>
      </c>
      <c r="G19" s="15"/>
      <c r="H19" s="10"/>
      <c r="I19" s="14"/>
      <c r="J19" s="15"/>
      <c r="K19" s="10"/>
      <c r="L19" s="14"/>
      <c r="M19" s="15"/>
      <c r="N19" s="10"/>
      <c r="O19" s="14"/>
      <c r="P19" s="15"/>
      <c r="Q19" s="10"/>
      <c r="R19" s="14"/>
      <c r="S19" s="15"/>
      <c r="T19" s="15"/>
      <c r="U19" s="14"/>
      <c r="V19" s="15"/>
      <c r="W19" s="10"/>
      <c r="X19" s="10"/>
      <c r="Y19" s="14"/>
      <c r="Z19" s="14"/>
      <c r="AA19" s="14"/>
      <c r="AB19" s="14"/>
      <c r="AC19" s="14"/>
      <c r="AD19" s="46">
        <f t="shared" ref="AD19:AD20" si="2">F19</f>
        <v>13806</v>
      </c>
      <c r="AE19" s="11" t="s">
        <v>46</v>
      </c>
    </row>
    <row r="20" ht="30" customHeight="1" spans="1:31">
      <c r="A20" s="10">
        <v>3</v>
      </c>
      <c r="B20" s="22" t="s">
        <v>47</v>
      </c>
      <c r="C20" s="12" t="s">
        <v>48</v>
      </c>
      <c r="D20" s="13">
        <v>0.1117</v>
      </c>
      <c r="E20" s="10">
        <v>9000</v>
      </c>
      <c r="F20" s="14">
        <f t="shared" si="1"/>
        <v>2010.6</v>
      </c>
      <c r="G20" s="15"/>
      <c r="H20" s="10"/>
      <c r="I20" s="14"/>
      <c r="J20" s="15"/>
      <c r="K20" s="10"/>
      <c r="L20" s="14"/>
      <c r="M20" s="15"/>
      <c r="N20" s="10"/>
      <c r="O20" s="14"/>
      <c r="P20" s="15"/>
      <c r="Q20" s="10"/>
      <c r="R20" s="14"/>
      <c r="S20" s="15"/>
      <c r="T20" s="15"/>
      <c r="U20" s="14"/>
      <c r="V20" s="15"/>
      <c r="W20" s="10"/>
      <c r="X20" s="10"/>
      <c r="Y20" s="14"/>
      <c r="Z20" s="14"/>
      <c r="AA20" s="14"/>
      <c r="AB20" s="14"/>
      <c r="AC20" s="14"/>
      <c r="AD20" s="46">
        <f t="shared" si="2"/>
        <v>2010.6</v>
      </c>
      <c r="AE20" s="10" t="s">
        <v>27</v>
      </c>
    </row>
    <row r="21" ht="30" customHeight="1" spans="1:31">
      <c r="A21" s="10">
        <v>4</v>
      </c>
      <c r="B21" s="11" t="s">
        <v>49</v>
      </c>
      <c r="C21" s="12" t="s">
        <v>50</v>
      </c>
      <c r="D21" s="13"/>
      <c r="E21" s="10"/>
      <c r="F21" s="14"/>
      <c r="G21" s="15"/>
      <c r="H21" s="10"/>
      <c r="I21" s="14"/>
      <c r="J21" s="15"/>
      <c r="K21" s="10"/>
      <c r="L21" s="14"/>
      <c r="M21" s="15">
        <v>0.0922</v>
      </c>
      <c r="N21" s="10">
        <v>3500</v>
      </c>
      <c r="O21" s="14">
        <f>N21*M21*2</f>
        <v>645.4</v>
      </c>
      <c r="P21" s="15"/>
      <c r="Q21" s="10"/>
      <c r="R21" s="14"/>
      <c r="S21" s="15"/>
      <c r="T21" s="15"/>
      <c r="U21" s="14"/>
      <c r="V21" s="15"/>
      <c r="W21" s="10"/>
      <c r="X21" s="10"/>
      <c r="Y21" s="14"/>
      <c r="Z21" s="14"/>
      <c r="AA21" s="14"/>
      <c r="AB21" s="14"/>
      <c r="AC21" s="14"/>
      <c r="AD21" s="46">
        <f t="shared" ref="AD21" si="3">O21</f>
        <v>645.4</v>
      </c>
      <c r="AE21" s="10" t="s">
        <v>51</v>
      </c>
    </row>
    <row r="22" ht="30" customHeight="1" spans="1:31">
      <c r="A22" s="10">
        <v>5</v>
      </c>
      <c r="B22" s="11" t="s">
        <v>52</v>
      </c>
      <c r="C22" s="12" t="s">
        <v>53</v>
      </c>
      <c r="D22" s="13">
        <v>0.24</v>
      </c>
      <c r="E22" s="10">
        <v>9000</v>
      </c>
      <c r="F22" s="14">
        <f t="shared" si="1"/>
        <v>4320</v>
      </c>
      <c r="G22" s="15"/>
      <c r="H22" s="10"/>
      <c r="I22" s="14"/>
      <c r="J22" s="15"/>
      <c r="K22" s="10"/>
      <c r="L22" s="14"/>
      <c r="M22" s="15"/>
      <c r="N22" s="10"/>
      <c r="O22" s="14"/>
      <c r="P22" s="15"/>
      <c r="Q22" s="10"/>
      <c r="R22" s="14"/>
      <c r="S22" s="15"/>
      <c r="T22" s="15"/>
      <c r="U22" s="14"/>
      <c r="V22" s="15"/>
      <c r="W22" s="10"/>
      <c r="X22" s="10"/>
      <c r="Y22" s="14"/>
      <c r="Z22" s="14"/>
      <c r="AA22" s="14"/>
      <c r="AB22" s="14"/>
      <c r="AC22" s="14"/>
      <c r="AD22" s="46">
        <f t="shared" ref="AD22:AD31" si="4">F22</f>
        <v>4320</v>
      </c>
      <c r="AE22" s="24" t="s">
        <v>54</v>
      </c>
    </row>
    <row r="23" ht="30" customHeight="1" spans="1:31">
      <c r="A23" s="23">
        <v>6</v>
      </c>
      <c r="B23" s="24" t="s">
        <v>55</v>
      </c>
      <c r="C23" s="25" t="s">
        <v>56</v>
      </c>
      <c r="D23" s="13">
        <v>0.0921</v>
      </c>
      <c r="E23" s="10">
        <v>9000</v>
      </c>
      <c r="F23" s="14">
        <f t="shared" ref="F23:F30" si="5">E23*D23*2</f>
        <v>1657.8</v>
      </c>
      <c r="G23" s="15"/>
      <c r="H23" s="10"/>
      <c r="I23" s="14"/>
      <c r="J23" s="15"/>
      <c r="K23" s="10"/>
      <c r="L23" s="14"/>
      <c r="M23" s="15"/>
      <c r="N23" s="10"/>
      <c r="O23" s="14"/>
      <c r="P23" s="15"/>
      <c r="Q23" s="10"/>
      <c r="R23" s="14"/>
      <c r="S23" s="15"/>
      <c r="T23" s="15"/>
      <c r="U23" s="14"/>
      <c r="V23" s="15"/>
      <c r="W23" s="10"/>
      <c r="X23" s="10"/>
      <c r="Y23" s="14"/>
      <c r="Z23" s="14"/>
      <c r="AA23" s="14"/>
      <c r="AB23" s="14"/>
      <c r="AC23" s="14"/>
      <c r="AD23" s="46">
        <f t="shared" si="4"/>
        <v>1657.8</v>
      </c>
      <c r="AE23" s="33"/>
    </row>
    <row r="24" ht="30" customHeight="1" spans="1:31">
      <c r="A24" s="26"/>
      <c r="B24" s="27"/>
      <c r="C24" s="28"/>
      <c r="D24" s="13">
        <v>0.1592</v>
      </c>
      <c r="E24" s="10">
        <v>9000</v>
      </c>
      <c r="F24" s="14">
        <f t="shared" si="5"/>
        <v>2865.6</v>
      </c>
      <c r="G24" s="15"/>
      <c r="H24" s="10"/>
      <c r="I24" s="14"/>
      <c r="J24" s="15"/>
      <c r="K24" s="10"/>
      <c r="L24" s="14"/>
      <c r="M24" s="15"/>
      <c r="N24" s="10"/>
      <c r="O24" s="14"/>
      <c r="P24" s="15"/>
      <c r="Q24" s="10"/>
      <c r="R24" s="14"/>
      <c r="S24" s="15"/>
      <c r="T24" s="15"/>
      <c r="U24" s="14"/>
      <c r="V24" s="15"/>
      <c r="W24" s="10"/>
      <c r="X24" s="10"/>
      <c r="Y24" s="14"/>
      <c r="Z24" s="14"/>
      <c r="AA24" s="14"/>
      <c r="AB24" s="14"/>
      <c r="AC24" s="14"/>
      <c r="AD24" s="46">
        <f t="shared" si="4"/>
        <v>2865.6</v>
      </c>
      <c r="AE24" s="33"/>
    </row>
    <row r="25" ht="30" customHeight="1" spans="1:31">
      <c r="A25" s="10">
        <v>7</v>
      </c>
      <c r="B25" s="11" t="s">
        <v>57</v>
      </c>
      <c r="C25" s="12" t="s">
        <v>58</v>
      </c>
      <c r="D25" s="13">
        <v>0.3084</v>
      </c>
      <c r="E25" s="10">
        <v>9000</v>
      </c>
      <c r="F25" s="14">
        <f t="shared" si="5"/>
        <v>5551.2</v>
      </c>
      <c r="G25" s="15"/>
      <c r="H25" s="10"/>
      <c r="I25" s="14"/>
      <c r="J25" s="15"/>
      <c r="K25" s="10"/>
      <c r="L25" s="14"/>
      <c r="M25" s="15"/>
      <c r="N25" s="10"/>
      <c r="O25" s="14"/>
      <c r="P25" s="15"/>
      <c r="Q25" s="10"/>
      <c r="R25" s="14"/>
      <c r="S25" s="15"/>
      <c r="T25" s="15"/>
      <c r="U25" s="14"/>
      <c r="V25" s="15"/>
      <c r="W25" s="10"/>
      <c r="X25" s="10"/>
      <c r="Y25" s="14"/>
      <c r="Z25" s="14"/>
      <c r="AA25" s="14"/>
      <c r="AB25" s="14"/>
      <c r="AC25" s="14"/>
      <c r="AD25" s="46">
        <f t="shared" si="4"/>
        <v>5551.2</v>
      </c>
      <c r="AE25" s="33"/>
    </row>
    <row r="26" ht="30" customHeight="1" spans="1:31">
      <c r="A26" s="10">
        <v>8</v>
      </c>
      <c r="B26" s="11" t="s">
        <v>59</v>
      </c>
      <c r="C26" s="12" t="s">
        <v>60</v>
      </c>
      <c r="D26" s="13">
        <v>0.1218</v>
      </c>
      <c r="E26" s="10">
        <v>9000</v>
      </c>
      <c r="F26" s="14">
        <f t="shared" si="5"/>
        <v>2192.4</v>
      </c>
      <c r="G26" s="15"/>
      <c r="H26" s="10"/>
      <c r="I26" s="14"/>
      <c r="J26" s="15"/>
      <c r="K26" s="10"/>
      <c r="L26" s="14"/>
      <c r="M26" s="15"/>
      <c r="N26" s="10"/>
      <c r="O26" s="14"/>
      <c r="P26" s="15"/>
      <c r="Q26" s="10"/>
      <c r="R26" s="14"/>
      <c r="S26" s="15"/>
      <c r="T26" s="15"/>
      <c r="U26" s="14"/>
      <c r="V26" s="15"/>
      <c r="W26" s="10"/>
      <c r="X26" s="10"/>
      <c r="Y26" s="14"/>
      <c r="Z26" s="14"/>
      <c r="AA26" s="14"/>
      <c r="AB26" s="14"/>
      <c r="AC26" s="14"/>
      <c r="AD26" s="46">
        <f t="shared" si="4"/>
        <v>2192.4</v>
      </c>
      <c r="AE26" s="33"/>
    </row>
    <row r="27" ht="30" customHeight="1" spans="1:31">
      <c r="A27" s="10">
        <v>9</v>
      </c>
      <c r="B27" s="11" t="s">
        <v>61</v>
      </c>
      <c r="C27" s="12" t="s">
        <v>62</v>
      </c>
      <c r="D27" s="13">
        <v>0.0341</v>
      </c>
      <c r="E27" s="10">
        <v>9000</v>
      </c>
      <c r="F27" s="14">
        <f t="shared" si="5"/>
        <v>613.8</v>
      </c>
      <c r="G27" s="15"/>
      <c r="H27" s="10"/>
      <c r="I27" s="14"/>
      <c r="J27" s="15"/>
      <c r="K27" s="10"/>
      <c r="L27" s="14"/>
      <c r="M27" s="15"/>
      <c r="N27" s="10"/>
      <c r="O27" s="14"/>
      <c r="P27" s="15"/>
      <c r="Q27" s="10"/>
      <c r="R27" s="14"/>
      <c r="S27" s="15"/>
      <c r="T27" s="15"/>
      <c r="U27" s="14"/>
      <c r="V27" s="15"/>
      <c r="W27" s="10"/>
      <c r="X27" s="10"/>
      <c r="Y27" s="14"/>
      <c r="Z27" s="14"/>
      <c r="AA27" s="14"/>
      <c r="AB27" s="14"/>
      <c r="AC27" s="14"/>
      <c r="AD27" s="46">
        <f t="shared" si="4"/>
        <v>613.8</v>
      </c>
      <c r="AE27" s="33"/>
    </row>
    <row r="28" ht="30" customHeight="1" spans="1:31">
      <c r="A28" s="10">
        <v>10</v>
      </c>
      <c r="B28" s="11" t="s">
        <v>63</v>
      </c>
      <c r="C28" s="12" t="s">
        <v>64</v>
      </c>
      <c r="D28" s="13">
        <v>0.3634</v>
      </c>
      <c r="E28" s="10">
        <v>9000</v>
      </c>
      <c r="F28" s="14">
        <f t="shared" si="5"/>
        <v>6541.2</v>
      </c>
      <c r="G28" s="15"/>
      <c r="H28" s="10"/>
      <c r="I28" s="14"/>
      <c r="J28" s="15"/>
      <c r="K28" s="10"/>
      <c r="L28" s="14"/>
      <c r="M28" s="15"/>
      <c r="N28" s="10"/>
      <c r="O28" s="14"/>
      <c r="P28" s="15"/>
      <c r="Q28" s="10"/>
      <c r="R28" s="14"/>
      <c r="S28" s="15"/>
      <c r="T28" s="15"/>
      <c r="U28" s="14"/>
      <c r="V28" s="15"/>
      <c r="W28" s="10"/>
      <c r="X28" s="10"/>
      <c r="Y28" s="14"/>
      <c r="Z28" s="14"/>
      <c r="AA28" s="14"/>
      <c r="AB28" s="14"/>
      <c r="AC28" s="14"/>
      <c r="AD28" s="46">
        <f t="shared" si="4"/>
        <v>6541.2</v>
      </c>
      <c r="AE28" s="33"/>
    </row>
    <row r="29" ht="30" customHeight="1" spans="1:31">
      <c r="A29" s="29">
        <v>11</v>
      </c>
      <c r="B29" s="11" t="s">
        <v>65</v>
      </c>
      <c r="C29" s="12" t="s">
        <v>66</v>
      </c>
      <c r="D29" s="13">
        <v>0.152</v>
      </c>
      <c r="E29" s="10">
        <v>9000</v>
      </c>
      <c r="F29" s="14">
        <f t="shared" si="5"/>
        <v>2736</v>
      </c>
      <c r="G29" s="15"/>
      <c r="H29" s="10"/>
      <c r="I29" s="14"/>
      <c r="J29" s="15"/>
      <c r="K29" s="10"/>
      <c r="L29" s="14"/>
      <c r="M29" s="15"/>
      <c r="N29" s="10"/>
      <c r="O29" s="14"/>
      <c r="P29" s="15"/>
      <c r="Q29" s="10"/>
      <c r="R29" s="14"/>
      <c r="S29" s="15"/>
      <c r="T29" s="15"/>
      <c r="U29" s="14"/>
      <c r="V29" s="15"/>
      <c r="W29" s="10"/>
      <c r="X29" s="10"/>
      <c r="Y29" s="14"/>
      <c r="Z29" s="14"/>
      <c r="AA29" s="14"/>
      <c r="AB29" s="14"/>
      <c r="AC29" s="14"/>
      <c r="AD29" s="46">
        <f t="shared" si="4"/>
        <v>2736</v>
      </c>
      <c r="AE29" s="27"/>
    </row>
    <row r="30" ht="30" customHeight="1" spans="1:31">
      <c r="A30" s="10">
        <v>12</v>
      </c>
      <c r="B30" s="11" t="s">
        <v>67</v>
      </c>
      <c r="C30" s="12" t="s">
        <v>68</v>
      </c>
      <c r="D30" s="13">
        <v>0.1112</v>
      </c>
      <c r="E30" s="10">
        <v>9000</v>
      </c>
      <c r="F30" s="14">
        <f t="shared" si="5"/>
        <v>2001.6</v>
      </c>
      <c r="G30" s="15"/>
      <c r="H30" s="10"/>
      <c r="I30" s="14"/>
      <c r="J30" s="15"/>
      <c r="K30" s="10"/>
      <c r="L30" s="14"/>
      <c r="M30" s="15"/>
      <c r="N30" s="10"/>
      <c r="O30" s="14"/>
      <c r="P30" s="15"/>
      <c r="Q30" s="10"/>
      <c r="R30" s="14"/>
      <c r="S30" s="15"/>
      <c r="T30" s="15"/>
      <c r="U30" s="14"/>
      <c r="V30" s="15"/>
      <c r="W30" s="10"/>
      <c r="X30" s="10"/>
      <c r="Y30" s="14"/>
      <c r="Z30" s="14"/>
      <c r="AA30" s="14"/>
      <c r="AB30" s="14"/>
      <c r="AC30" s="14"/>
      <c r="AD30" s="46">
        <f t="shared" si="4"/>
        <v>2001.6</v>
      </c>
      <c r="AE30" s="11" t="s">
        <v>69</v>
      </c>
    </row>
    <row r="31" ht="30" customHeight="1" spans="1:31">
      <c r="A31" s="29">
        <v>13</v>
      </c>
      <c r="B31" s="30" t="s">
        <v>70</v>
      </c>
      <c r="C31" s="12" t="s">
        <v>71</v>
      </c>
      <c r="D31" s="13">
        <v>0.0568</v>
      </c>
      <c r="E31" s="10">
        <v>9000</v>
      </c>
      <c r="F31" s="14">
        <f t="shared" si="1"/>
        <v>1022.4</v>
      </c>
      <c r="G31" s="15"/>
      <c r="H31" s="10"/>
      <c r="I31" s="14"/>
      <c r="J31" s="15"/>
      <c r="K31" s="10"/>
      <c r="L31" s="14"/>
      <c r="M31" s="15"/>
      <c r="N31" s="10"/>
      <c r="O31" s="14"/>
      <c r="P31" s="15"/>
      <c r="Q31" s="10"/>
      <c r="R31" s="14"/>
      <c r="S31" s="15"/>
      <c r="T31" s="15"/>
      <c r="U31" s="14"/>
      <c r="V31" s="15"/>
      <c r="W31" s="10"/>
      <c r="X31" s="10"/>
      <c r="Y31" s="14"/>
      <c r="Z31" s="14"/>
      <c r="AA31" s="14"/>
      <c r="AB31" s="14"/>
      <c r="AC31" s="14"/>
      <c r="AD31" s="46">
        <f t="shared" si="4"/>
        <v>1022.4</v>
      </c>
      <c r="AE31" s="48"/>
    </row>
    <row r="32" ht="30" customHeight="1" spans="1:31">
      <c r="A32" s="10">
        <v>14</v>
      </c>
      <c r="B32" s="11" t="s">
        <v>72</v>
      </c>
      <c r="C32" s="12" t="s">
        <v>73</v>
      </c>
      <c r="D32" s="13">
        <v>0.0756</v>
      </c>
      <c r="E32" s="10">
        <v>9000</v>
      </c>
      <c r="F32" s="14">
        <f t="shared" si="1"/>
        <v>1360.8</v>
      </c>
      <c r="G32" s="15"/>
      <c r="H32" s="10"/>
      <c r="I32" s="14"/>
      <c r="J32" s="15"/>
      <c r="K32" s="10"/>
      <c r="L32" s="14"/>
      <c r="M32" s="15"/>
      <c r="N32" s="10"/>
      <c r="O32" s="14"/>
      <c r="P32" s="15"/>
      <c r="Q32" s="10"/>
      <c r="R32" s="14"/>
      <c r="S32" s="15"/>
      <c r="T32" s="15"/>
      <c r="U32" s="14"/>
      <c r="V32" s="15"/>
      <c r="W32" s="10"/>
      <c r="X32" s="10"/>
      <c r="Y32" s="14"/>
      <c r="Z32" s="14"/>
      <c r="AA32" s="14"/>
      <c r="AB32" s="14"/>
      <c r="AC32" s="14"/>
      <c r="AD32" s="46">
        <f t="shared" ref="AD32:AD44" si="6">F32</f>
        <v>1360.8</v>
      </c>
      <c r="AE32" s="11" t="s">
        <v>74</v>
      </c>
    </row>
    <row r="33" ht="30" customHeight="1" spans="1:31">
      <c r="A33" s="31">
        <v>15</v>
      </c>
      <c r="B33" s="11" t="s">
        <v>75</v>
      </c>
      <c r="C33" s="12" t="s">
        <v>76</v>
      </c>
      <c r="D33" s="13">
        <v>0.0855</v>
      </c>
      <c r="E33" s="10">
        <v>9000</v>
      </c>
      <c r="F33" s="14">
        <f t="shared" si="1"/>
        <v>1539</v>
      </c>
      <c r="G33" s="15"/>
      <c r="H33" s="10"/>
      <c r="I33" s="14"/>
      <c r="J33" s="15"/>
      <c r="K33" s="10"/>
      <c r="L33" s="14"/>
      <c r="M33" s="15"/>
      <c r="N33" s="10"/>
      <c r="O33" s="14"/>
      <c r="P33" s="15"/>
      <c r="Q33" s="10"/>
      <c r="R33" s="14"/>
      <c r="S33" s="15"/>
      <c r="T33" s="15"/>
      <c r="U33" s="14"/>
      <c r="V33" s="15"/>
      <c r="W33" s="10"/>
      <c r="X33" s="10"/>
      <c r="Y33" s="14"/>
      <c r="Z33" s="14"/>
      <c r="AA33" s="14"/>
      <c r="AB33" s="14"/>
      <c r="AC33" s="14"/>
      <c r="AD33" s="46">
        <f t="shared" si="6"/>
        <v>1539</v>
      </c>
      <c r="AE33" s="11" t="s">
        <v>77</v>
      </c>
    </row>
    <row r="34" ht="30" customHeight="1" spans="1:31">
      <c r="A34" s="10">
        <v>16</v>
      </c>
      <c r="B34" s="11" t="s">
        <v>33</v>
      </c>
      <c r="C34" s="12" t="s">
        <v>78</v>
      </c>
      <c r="D34" s="13">
        <v>0.059</v>
      </c>
      <c r="E34" s="10">
        <v>9000</v>
      </c>
      <c r="F34" s="14">
        <f t="shared" si="1"/>
        <v>1062</v>
      </c>
      <c r="G34" s="32"/>
      <c r="H34" s="32"/>
      <c r="I34" s="32"/>
      <c r="J34" s="32"/>
      <c r="K34" s="32"/>
      <c r="L34" s="32"/>
      <c r="M34" s="15"/>
      <c r="N34" s="10"/>
      <c r="O34" s="14"/>
      <c r="P34" s="32"/>
      <c r="Q34" s="32"/>
      <c r="R34" s="32"/>
      <c r="S34" s="32"/>
      <c r="T34" s="32"/>
      <c r="U34" s="32"/>
      <c r="V34" s="32"/>
      <c r="W34" s="32"/>
      <c r="X34" s="32"/>
      <c r="Y34" s="14"/>
      <c r="Z34" s="48"/>
      <c r="AA34" s="48"/>
      <c r="AB34" s="48"/>
      <c r="AC34" s="48"/>
      <c r="AD34" s="46">
        <f t="shared" si="6"/>
        <v>1062</v>
      </c>
      <c r="AE34" s="11" t="s">
        <v>69</v>
      </c>
    </row>
    <row r="35" ht="30" customHeight="1" spans="1:31">
      <c r="A35" s="10">
        <v>17</v>
      </c>
      <c r="B35" s="11" t="s">
        <v>35</v>
      </c>
      <c r="C35" s="12" t="s">
        <v>79</v>
      </c>
      <c r="D35" s="13">
        <v>0.0095</v>
      </c>
      <c r="E35" s="10">
        <v>9000</v>
      </c>
      <c r="F35" s="14">
        <f t="shared" si="1"/>
        <v>171</v>
      </c>
      <c r="G35" s="32"/>
      <c r="H35" s="32"/>
      <c r="I35" s="32"/>
      <c r="J35" s="32"/>
      <c r="K35" s="32"/>
      <c r="L35" s="32"/>
      <c r="M35" s="15"/>
      <c r="N35" s="10"/>
      <c r="O35" s="14"/>
      <c r="P35" s="32"/>
      <c r="Q35" s="32"/>
      <c r="R35" s="32"/>
      <c r="S35" s="32"/>
      <c r="T35" s="32"/>
      <c r="U35" s="32"/>
      <c r="V35" s="32"/>
      <c r="W35" s="32"/>
      <c r="X35" s="32"/>
      <c r="Y35" s="14"/>
      <c r="Z35" s="48"/>
      <c r="AA35" s="48"/>
      <c r="AB35" s="48"/>
      <c r="AC35" s="48"/>
      <c r="AD35" s="46">
        <f t="shared" si="6"/>
        <v>171</v>
      </c>
      <c r="AE35" s="10"/>
    </row>
    <row r="36" ht="30" customHeight="1" spans="1:31">
      <c r="A36" s="10">
        <v>18</v>
      </c>
      <c r="B36" s="30" t="s">
        <v>80</v>
      </c>
      <c r="C36" s="12" t="s">
        <v>81</v>
      </c>
      <c r="D36" s="13">
        <v>0.0194</v>
      </c>
      <c r="E36" s="10">
        <v>9000</v>
      </c>
      <c r="F36" s="14">
        <f t="shared" si="1"/>
        <v>349.2</v>
      </c>
      <c r="G36" s="32"/>
      <c r="H36" s="32"/>
      <c r="I36" s="32"/>
      <c r="J36" s="32"/>
      <c r="K36" s="32"/>
      <c r="L36" s="32"/>
      <c r="M36" s="15"/>
      <c r="N36" s="10"/>
      <c r="O36" s="14"/>
      <c r="P36" s="32"/>
      <c r="Q36" s="32"/>
      <c r="R36" s="32"/>
      <c r="S36" s="32"/>
      <c r="T36" s="32"/>
      <c r="U36" s="32"/>
      <c r="V36" s="32"/>
      <c r="W36" s="32"/>
      <c r="X36" s="32"/>
      <c r="Y36" s="14"/>
      <c r="Z36" s="48"/>
      <c r="AA36" s="48"/>
      <c r="AB36" s="48"/>
      <c r="AC36" s="48"/>
      <c r="AD36" s="46">
        <f t="shared" si="6"/>
        <v>349.2</v>
      </c>
      <c r="AE36" s="24" t="s">
        <v>77</v>
      </c>
    </row>
    <row r="37" ht="30" customHeight="1" spans="1:31">
      <c r="A37" s="10">
        <v>19</v>
      </c>
      <c r="B37" s="11" t="s">
        <v>82</v>
      </c>
      <c r="C37" s="12" t="s">
        <v>83</v>
      </c>
      <c r="D37" s="13">
        <v>0.0238</v>
      </c>
      <c r="E37" s="10">
        <v>9000</v>
      </c>
      <c r="F37" s="14">
        <f t="shared" si="1"/>
        <v>428.4</v>
      </c>
      <c r="G37" s="32"/>
      <c r="H37" s="32"/>
      <c r="I37" s="32"/>
      <c r="J37" s="32"/>
      <c r="K37" s="32"/>
      <c r="L37" s="32"/>
      <c r="M37" s="15"/>
      <c r="N37" s="10"/>
      <c r="O37" s="14"/>
      <c r="P37" s="32"/>
      <c r="Q37" s="32"/>
      <c r="R37" s="32"/>
      <c r="S37" s="32"/>
      <c r="T37" s="32"/>
      <c r="U37" s="32"/>
      <c r="V37" s="32"/>
      <c r="W37" s="32"/>
      <c r="X37" s="32"/>
      <c r="Y37" s="14"/>
      <c r="Z37" s="48"/>
      <c r="AA37" s="48"/>
      <c r="AB37" s="48"/>
      <c r="AC37" s="48"/>
      <c r="AD37" s="46">
        <f t="shared" si="6"/>
        <v>428.4</v>
      </c>
      <c r="AE37" s="33"/>
    </row>
    <row r="38" ht="30" customHeight="1" spans="1:31">
      <c r="A38" s="23">
        <v>20</v>
      </c>
      <c r="B38" s="24" t="s">
        <v>84</v>
      </c>
      <c r="C38" s="25" t="s">
        <v>85</v>
      </c>
      <c r="D38" s="13">
        <v>0.03</v>
      </c>
      <c r="E38" s="10">
        <v>9000</v>
      </c>
      <c r="F38" s="14">
        <f t="shared" si="1"/>
        <v>540</v>
      </c>
      <c r="G38" s="32"/>
      <c r="H38" s="32"/>
      <c r="I38" s="32"/>
      <c r="J38" s="32"/>
      <c r="K38" s="32"/>
      <c r="L38" s="32"/>
      <c r="M38" s="15"/>
      <c r="N38" s="10"/>
      <c r="O38" s="14"/>
      <c r="P38" s="32"/>
      <c r="Q38" s="32"/>
      <c r="R38" s="32"/>
      <c r="S38" s="32"/>
      <c r="T38" s="32"/>
      <c r="U38" s="32"/>
      <c r="V38" s="32"/>
      <c r="W38" s="32"/>
      <c r="X38" s="32"/>
      <c r="Y38" s="14"/>
      <c r="Z38" s="48"/>
      <c r="AA38" s="48"/>
      <c r="AB38" s="48"/>
      <c r="AC38" s="48"/>
      <c r="AD38" s="46">
        <f t="shared" si="6"/>
        <v>540</v>
      </c>
      <c r="AE38" s="33"/>
    </row>
    <row r="39" ht="30" customHeight="1" spans="1:31">
      <c r="A39" s="26"/>
      <c r="B39" s="27"/>
      <c r="C39" s="28"/>
      <c r="D39" s="13">
        <v>0.1041</v>
      </c>
      <c r="E39" s="10">
        <v>9000</v>
      </c>
      <c r="F39" s="14">
        <f t="shared" si="1"/>
        <v>1873.8</v>
      </c>
      <c r="G39" s="32"/>
      <c r="H39" s="32"/>
      <c r="I39" s="32"/>
      <c r="J39" s="32"/>
      <c r="K39" s="32"/>
      <c r="L39" s="32"/>
      <c r="M39" s="15"/>
      <c r="N39" s="10"/>
      <c r="O39" s="14"/>
      <c r="P39" s="32"/>
      <c r="Q39" s="32"/>
      <c r="R39" s="32"/>
      <c r="S39" s="32"/>
      <c r="T39" s="32"/>
      <c r="U39" s="32"/>
      <c r="V39" s="32"/>
      <c r="W39" s="32"/>
      <c r="X39" s="32"/>
      <c r="Y39" s="14"/>
      <c r="Z39" s="48"/>
      <c r="AA39" s="48"/>
      <c r="AB39" s="48"/>
      <c r="AC39" s="48"/>
      <c r="AD39" s="46">
        <f t="shared" si="6"/>
        <v>1873.8</v>
      </c>
      <c r="AE39" s="33"/>
    </row>
    <row r="40" ht="30" customHeight="1" spans="1:31">
      <c r="A40" s="23">
        <v>21</v>
      </c>
      <c r="B40" s="24" t="s">
        <v>86</v>
      </c>
      <c r="C40" s="25" t="s">
        <v>87</v>
      </c>
      <c r="D40" s="13">
        <v>0.0134</v>
      </c>
      <c r="E40" s="10">
        <v>9000</v>
      </c>
      <c r="F40" s="14">
        <f t="shared" si="1"/>
        <v>241.2</v>
      </c>
      <c r="G40" s="32"/>
      <c r="H40" s="32"/>
      <c r="I40" s="32"/>
      <c r="J40" s="32"/>
      <c r="K40" s="32"/>
      <c r="L40" s="32"/>
      <c r="M40" s="15"/>
      <c r="N40" s="10"/>
      <c r="O40" s="14"/>
      <c r="P40" s="32"/>
      <c r="Q40" s="32"/>
      <c r="R40" s="32"/>
      <c r="S40" s="32"/>
      <c r="T40" s="32"/>
      <c r="U40" s="32"/>
      <c r="V40" s="32"/>
      <c r="W40" s="32"/>
      <c r="X40" s="32"/>
      <c r="Y40" s="14"/>
      <c r="Z40" s="48"/>
      <c r="AA40" s="48"/>
      <c r="AB40" s="48"/>
      <c r="AC40" s="48"/>
      <c r="AD40" s="46">
        <f t="shared" si="6"/>
        <v>241.2</v>
      </c>
      <c r="AE40" s="33"/>
    </row>
    <row r="41" ht="30" customHeight="1" spans="1:31">
      <c r="A41" s="26"/>
      <c r="B41" s="27"/>
      <c r="C41" s="28"/>
      <c r="D41" s="13">
        <v>0.1</v>
      </c>
      <c r="E41" s="10">
        <v>9000</v>
      </c>
      <c r="F41" s="14">
        <f t="shared" si="1"/>
        <v>1800</v>
      </c>
      <c r="G41" s="32"/>
      <c r="H41" s="32"/>
      <c r="I41" s="32"/>
      <c r="J41" s="32"/>
      <c r="K41" s="32"/>
      <c r="L41" s="32"/>
      <c r="M41" s="15"/>
      <c r="N41" s="10"/>
      <c r="O41" s="14"/>
      <c r="P41" s="32"/>
      <c r="Q41" s="32"/>
      <c r="R41" s="32"/>
      <c r="S41" s="32"/>
      <c r="T41" s="32"/>
      <c r="U41" s="32"/>
      <c r="V41" s="32"/>
      <c r="W41" s="32"/>
      <c r="X41" s="32"/>
      <c r="Y41" s="14"/>
      <c r="Z41" s="48"/>
      <c r="AA41" s="48"/>
      <c r="AB41" s="48"/>
      <c r="AC41" s="48"/>
      <c r="AD41" s="46">
        <f t="shared" si="6"/>
        <v>1800</v>
      </c>
      <c r="AE41" s="27"/>
    </row>
    <row r="42" ht="30" customHeight="1" spans="1:31">
      <c r="A42" s="23">
        <v>22</v>
      </c>
      <c r="B42" s="24" t="s">
        <v>88</v>
      </c>
      <c r="C42" s="25" t="s">
        <v>89</v>
      </c>
      <c r="D42" s="13">
        <v>0.2765</v>
      </c>
      <c r="E42" s="10">
        <v>9000</v>
      </c>
      <c r="F42" s="14">
        <f t="shared" si="1"/>
        <v>4977</v>
      </c>
      <c r="G42" s="32"/>
      <c r="H42" s="32"/>
      <c r="I42" s="32"/>
      <c r="J42" s="32"/>
      <c r="K42" s="32"/>
      <c r="L42" s="32"/>
      <c r="M42" s="15"/>
      <c r="N42" s="10"/>
      <c r="O42" s="14"/>
      <c r="P42" s="32"/>
      <c r="Q42" s="32"/>
      <c r="R42" s="32"/>
      <c r="S42" s="32"/>
      <c r="T42" s="32"/>
      <c r="U42" s="32"/>
      <c r="V42" s="32"/>
      <c r="W42" s="32"/>
      <c r="X42" s="32"/>
      <c r="Y42" s="14"/>
      <c r="Z42" s="48"/>
      <c r="AA42" s="48"/>
      <c r="AB42" s="48"/>
      <c r="AC42" s="48"/>
      <c r="AD42" s="46">
        <f t="shared" si="6"/>
        <v>4977</v>
      </c>
      <c r="AE42" s="10"/>
    </row>
    <row r="43" ht="30" customHeight="1" spans="1:31">
      <c r="A43" s="29"/>
      <c r="B43" s="33"/>
      <c r="C43" s="34"/>
      <c r="D43" s="13">
        <v>0.0336</v>
      </c>
      <c r="E43" s="10">
        <v>9000</v>
      </c>
      <c r="F43" s="14">
        <f t="shared" si="1"/>
        <v>604.8</v>
      </c>
      <c r="G43" s="32"/>
      <c r="H43" s="32"/>
      <c r="I43" s="32"/>
      <c r="J43" s="32"/>
      <c r="K43" s="32"/>
      <c r="L43" s="32"/>
      <c r="M43" s="15"/>
      <c r="N43" s="10"/>
      <c r="O43" s="14"/>
      <c r="P43" s="32"/>
      <c r="Q43" s="32"/>
      <c r="R43" s="32"/>
      <c r="S43" s="32"/>
      <c r="T43" s="32"/>
      <c r="U43" s="32"/>
      <c r="V43" s="32"/>
      <c r="W43" s="32"/>
      <c r="X43" s="32"/>
      <c r="Y43" s="14"/>
      <c r="Z43" s="48"/>
      <c r="AA43" s="48"/>
      <c r="AB43" s="48"/>
      <c r="AC43" s="48"/>
      <c r="AD43" s="46">
        <f t="shared" si="6"/>
        <v>604.8</v>
      </c>
      <c r="AE43" s="10"/>
    </row>
    <row r="44" ht="30" customHeight="1" spans="1:31">
      <c r="A44" s="26"/>
      <c r="B44" s="27"/>
      <c r="C44" s="28"/>
      <c r="D44" s="13">
        <v>0.2623</v>
      </c>
      <c r="E44" s="10">
        <v>9000</v>
      </c>
      <c r="F44" s="14">
        <f t="shared" si="1"/>
        <v>4721.4</v>
      </c>
      <c r="G44" s="32"/>
      <c r="H44" s="32"/>
      <c r="I44" s="32"/>
      <c r="J44" s="32"/>
      <c r="K44" s="32"/>
      <c r="L44" s="32"/>
      <c r="M44" s="15"/>
      <c r="N44" s="10"/>
      <c r="O44" s="14"/>
      <c r="P44" s="32"/>
      <c r="Q44" s="32"/>
      <c r="R44" s="32"/>
      <c r="S44" s="32"/>
      <c r="T44" s="32"/>
      <c r="U44" s="32"/>
      <c r="V44" s="32"/>
      <c r="W44" s="32"/>
      <c r="X44" s="32"/>
      <c r="Y44" s="14"/>
      <c r="Z44" s="48"/>
      <c r="AA44" s="48"/>
      <c r="AB44" s="48"/>
      <c r="AC44" s="48"/>
      <c r="AD44" s="46">
        <f t="shared" si="6"/>
        <v>4721.4</v>
      </c>
      <c r="AE44" s="10"/>
    </row>
    <row r="45" ht="30" customHeight="1" spans="1:31">
      <c r="A45" s="26">
        <v>23</v>
      </c>
      <c r="B45" s="30" t="s">
        <v>90</v>
      </c>
      <c r="C45" s="12" t="s">
        <v>91</v>
      </c>
      <c r="D45" s="13">
        <v>0.0083</v>
      </c>
      <c r="E45" s="10">
        <v>9000</v>
      </c>
      <c r="F45" s="14">
        <f t="shared" ref="F45:F48" si="7">E45*D45*2</f>
        <v>149.4</v>
      </c>
      <c r="G45" s="15"/>
      <c r="H45" s="10"/>
      <c r="I45" s="14"/>
      <c r="J45" s="15"/>
      <c r="K45" s="10"/>
      <c r="L45" s="14"/>
      <c r="M45" s="15"/>
      <c r="N45" s="10"/>
      <c r="O45" s="14"/>
      <c r="P45" s="15"/>
      <c r="Q45" s="10"/>
      <c r="R45" s="14"/>
      <c r="S45" s="15"/>
      <c r="T45" s="15"/>
      <c r="U45" s="14"/>
      <c r="V45" s="15"/>
      <c r="W45" s="10"/>
      <c r="X45" s="10"/>
      <c r="Y45" s="14"/>
      <c r="Z45" s="14"/>
      <c r="AA45" s="14"/>
      <c r="AB45" s="14"/>
      <c r="AC45" s="14"/>
      <c r="AD45" s="46">
        <f t="shared" ref="AD45:AD48" si="8">F45</f>
        <v>149.4</v>
      </c>
      <c r="AE45" s="51" t="s">
        <v>77</v>
      </c>
    </row>
    <row r="46" ht="30" customHeight="1" spans="1:31">
      <c r="A46" s="26">
        <v>24</v>
      </c>
      <c r="B46" s="30" t="s">
        <v>92</v>
      </c>
      <c r="C46" s="12" t="s">
        <v>93</v>
      </c>
      <c r="D46" s="13">
        <v>0.015</v>
      </c>
      <c r="E46" s="10">
        <v>9000</v>
      </c>
      <c r="F46" s="14">
        <f t="shared" si="7"/>
        <v>270</v>
      </c>
      <c r="G46" s="15"/>
      <c r="H46" s="10"/>
      <c r="I46" s="14"/>
      <c r="J46" s="15"/>
      <c r="K46" s="10"/>
      <c r="L46" s="14"/>
      <c r="M46" s="15"/>
      <c r="N46" s="10"/>
      <c r="O46" s="14"/>
      <c r="P46" s="15"/>
      <c r="Q46" s="10"/>
      <c r="R46" s="14"/>
      <c r="S46" s="15"/>
      <c r="T46" s="15"/>
      <c r="U46" s="14"/>
      <c r="V46" s="15"/>
      <c r="W46" s="10"/>
      <c r="X46" s="10"/>
      <c r="Y46" s="14"/>
      <c r="Z46" s="14"/>
      <c r="AA46" s="14"/>
      <c r="AB46" s="14"/>
      <c r="AC46" s="14"/>
      <c r="AD46" s="46">
        <f t="shared" si="8"/>
        <v>270</v>
      </c>
      <c r="AE46" s="52"/>
    </row>
    <row r="47" ht="30" customHeight="1" spans="1:31">
      <c r="A47" s="26">
        <v>25</v>
      </c>
      <c r="B47" s="30" t="s">
        <v>94</v>
      </c>
      <c r="C47" s="12" t="s">
        <v>95</v>
      </c>
      <c r="D47" s="13">
        <v>0.01</v>
      </c>
      <c r="E47" s="10">
        <v>9000</v>
      </c>
      <c r="F47" s="14">
        <f t="shared" si="7"/>
        <v>180</v>
      </c>
      <c r="G47" s="15"/>
      <c r="H47" s="10"/>
      <c r="I47" s="14"/>
      <c r="J47" s="15"/>
      <c r="K47" s="10"/>
      <c r="L47" s="14"/>
      <c r="M47" s="15"/>
      <c r="N47" s="10"/>
      <c r="O47" s="14"/>
      <c r="P47" s="15"/>
      <c r="Q47" s="10"/>
      <c r="R47" s="14"/>
      <c r="S47" s="15"/>
      <c r="T47" s="15"/>
      <c r="U47" s="14"/>
      <c r="V47" s="15"/>
      <c r="W47" s="10"/>
      <c r="X47" s="10"/>
      <c r="Y47" s="14"/>
      <c r="Z47" s="14"/>
      <c r="AA47" s="14"/>
      <c r="AB47" s="14"/>
      <c r="AC47" s="14"/>
      <c r="AD47" s="46">
        <f t="shared" si="8"/>
        <v>180</v>
      </c>
      <c r="AE47" s="52"/>
    </row>
    <row r="48" ht="30" customHeight="1" spans="1:31">
      <c r="A48" s="26">
        <v>26</v>
      </c>
      <c r="B48" s="30" t="s">
        <v>96</v>
      </c>
      <c r="C48" s="12" t="s">
        <v>97</v>
      </c>
      <c r="D48" s="13">
        <v>0.0375</v>
      </c>
      <c r="E48" s="10">
        <v>9000</v>
      </c>
      <c r="F48" s="14">
        <f t="shared" si="7"/>
        <v>675</v>
      </c>
      <c r="G48" s="15"/>
      <c r="H48" s="10"/>
      <c r="I48" s="14"/>
      <c r="J48" s="15"/>
      <c r="K48" s="10"/>
      <c r="L48" s="14"/>
      <c r="M48" s="15"/>
      <c r="N48" s="10"/>
      <c r="O48" s="14"/>
      <c r="P48" s="15"/>
      <c r="Q48" s="10"/>
      <c r="R48" s="14"/>
      <c r="S48" s="15"/>
      <c r="T48" s="15"/>
      <c r="U48" s="14"/>
      <c r="V48" s="15"/>
      <c r="W48" s="10"/>
      <c r="X48" s="10"/>
      <c r="Y48" s="14"/>
      <c r="Z48" s="14"/>
      <c r="AA48" s="14"/>
      <c r="AB48" s="14"/>
      <c r="AC48" s="14"/>
      <c r="AD48" s="46">
        <f t="shared" si="8"/>
        <v>675</v>
      </c>
      <c r="AE48" s="52"/>
    </row>
    <row r="49" ht="30" customHeight="1" spans="1:31">
      <c r="A49" s="35" t="s">
        <v>40</v>
      </c>
      <c r="B49" s="36"/>
      <c r="C49" s="37"/>
      <c r="D49" s="38">
        <f>SUM(D18:D48)</f>
        <v>3.7788</v>
      </c>
      <c r="E49" s="36"/>
      <c r="F49" s="39">
        <f>SUM(F18:F48)</f>
        <v>68018.4</v>
      </c>
      <c r="G49" s="40"/>
      <c r="H49" s="40"/>
      <c r="I49" s="40"/>
      <c r="J49" s="40"/>
      <c r="K49" s="40"/>
      <c r="L49" s="40"/>
      <c r="M49" s="38">
        <f>SUM(M18:M44)</f>
        <v>0.0922</v>
      </c>
      <c r="N49" s="40"/>
      <c r="O49" s="39">
        <f>SUM(O18:O44)</f>
        <v>645.4</v>
      </c>
      <c r="P49" s="40"/>
      <c r="Q49" s="40"/>
      <c r="R49" s="40"/>
      <c r="S49" s="40"/>
      <c r="T49" s="40"/>
      <c r="U49" s="40"/>
      <c r="V49" s="40"/>
      <c r="W49" s="40"/>
      <c r="X49" s="40"/>
      <c r="Y49" s="53"/>
      <c r="Z49" s="40"/>
      <c r="AA49" s="40"/>
      <c r="AB49" s="40"/>
      <c r="AC49" s="40"/>
      <c r="AD49" s="53">
        <f>SUM(AD18:AD48)</f>
        <v>68663.8</v>
      </c>
      <c r="AE49" s="54"/>
    </row>
    <row r="51" spans="30:30">
      <c r="AD51" s="55"/>
    </row>
  </sheetData>
  <mergeCells count="45">
    <mergeCell ref="A1:AE1"/>
    <mergeCell ref="Y2:AC2"/>
    <mergeCell ref="A11:B11"/>
    <mergeCell ref="A14:AE14"/>
    <mergeCell ref="Y15:AC15"/>
    <mergeCell ref="A49:B49"/>
    <mergeCell ref="A2:A4"/>
    <mergeCell ref="A15:A17"/>
    <mergeCell ref="A23:A24"/>
    <mergeCell ref="A38:A39"/>
    <mergeCell ref="A40:A41"/>
    <mergeCell ref="A42:A44"/>
    <mergeCell ref="B2:B4"/>
    <mergeCell ref="B15:B17"/>
    <mergeCell ref="B23:B24"/>
    <mergeCell ref="B38:B39"/>
    <mergeCell ref="B40:B41"/>
    <mergeCell ref="B42:B44"/>
    <mergeCell ref="C2:C4"/>
    <mergeCell ref="C15:C17"/>
    <mergeCell ref="C23:C24"/>
    <mergeCell ref="C38:C39"/>
    <mergeCell ref="C40:C41"/>
    <mergeCell ref="C42:C44"/>
    <mergeCell ref="AD2:AD4"/>
    <mergeCell ref="AD15:AD17"/>
    <mergeCell ref="AE2:AE4"/>
    <mergeCell ref="AE15:AE17"/>
    <mergeCell ref="AE22:AE29"/>
    <mergeCell ref="AE36:AE41"/>
    <mergeCell ref="AE45:AE49"/>
    <mergeCell ref="D2:F3"/>
    <mergeCell ref="G2:I3"/>
    <mergeCell ref="J2:L3"/>
    <mergeCell ref="M2:O3"/>
    <mergeCell ref="P2:R3"/>
    <mergeCell ref="S2:U3"/>
    <mergeCell ref="V2:X3"/>
    <mergeCell ref="D15:F16"/>
    <mergeCell ref="G15:I16"/>
    <mergeCell ref="J15:L16"/>
    <mergeCell ref="M15:O16"/>
    <mergeCell ref="P15:R16"/>
    <mergeCell ref="S15:U16"/>
    <mergeCell ref="V15:X16"/>
  </mergeCells>
  <pageMargins left="0.511805555555556" right="0.432638888888889" top="0.432638888888889" bottom="0.511805555555556" header="0.5" footer="0.5"/>
  <pageSetup paperSize="9" scale="4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新坪塘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</cp:lastModifiedBy>
  <dcterms:created xsi:type="dcterms:W3CDTF">2020-06-23T20:36:00Z</dcterms:created>
  <cp:lastPrinted>2020-09-27T07:28:00Z</cp:lastPrinted>
  <dcterms:modified xsi:type="dcterms:W3CDTF">2020-10-04T14:05:58Z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2052-11.1.0.9999</vt:lpwstr>
  </property>
</Properties>
</file>